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mjarao\Downloads\"/>
    </mc:Choice>
  </mc:AlternateContent>
  <xr:revisionPtr revIDLastSave="0" documentId="13_ncr:1_{43C8B29F-6F53-4761-848C-64BC873F542E}" xr6:coauthVersionLast="47" xr6:coauthVersionMax="47" xr10:uidLastSave="{00000000-0000-0000-0000-000000000000}"/>
  <bookViews>
    <workbookView xWindow="-120" yWindow="-120" windowWidth="29040" windowHeight="15840" firstSheet="2" activeTab="7"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ciudadano'!$A$1:$H$20</definedName>
    <definedName name="_xlnm.Print_Area" localSheetId="5">Transparencia!$A$1:$H$13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7" l="1"/>
  <c r="U7" i="6"/>
  <c r="U6" i="5"/>
  <c r="U12" i="6" l="1"/>
  <c r="U17" i="6"/>
  <c r="U15" i="6"/>
  <c r="U13" i="7" l="1"/>
  <c r="U11" i="7"/>
  <c r="U14" i="7" l="1"/>
  <c r="U10" i="5" l="1"/>
  <c r="U7" i="5"/>
  <c r="U8" i="5"/>
  <c r="U14" i="6" l="1"/>
  <c r="U13" i="5" l="1"/>
  <c r="U17" i="5" l="1"/>
  <c r="U16" i="4"/>
  <c r="U13" i="4"/>
  <c r="U20" i="6"/>
  <c r="U10" i="6"/>
  <c r="U8" i="6"/>
  <c r="U20" i="5"/>
  <c r="U19" i="5"/>
  <c r="U16" i="5"/>
  <c r="U15" i="5"/>
  <c r="U10" i="4"/>
  <c r="U9" i="4"/>
  <c r="U8" i="4"/>
  <c r="U11" i="5"/>
  <c r="U19" i="6" l="1"/>
  <c r="U5" i="6"/>
  <c r="U18" i="6"/>
  <c r="U14" i="5"/>
  <c r="U6" i="6"/>
  <c r="U18" i="5"/>
  <c r="U11" i="6"/>
  <c r="U9" i="6"/>
  <c r="U10" i="7" l="1"/>
  <c r="U7" i="7"/>
  <c r="U9" i="7"/>
  <c r="U12" i="5"/>
  <c r="U12" i="4" l="1"/>
  <c r="U11" i="4"/>
  <c r="U12" i="7" l="1"/>
  <c r="U18" i="4" l="1"/>
  <c r="U5" i="4"/>
  <c r="U5" i="7"/>
  <c r="U17" i="4" l="1"/>
  <c r="U19" i="4" l="1"/>
  <c r="U5" i="5"/>
  <c r="U15" i="4" l="1"/>
  <c r="U14" i="4" l="1"/>
  <c r="U7" i="4" l="1"/>
  <c r="U8" i="2"/>
  <c r="U7" i="2"/>
  <c r="U6" i="2"/>
  <c r="U6" i="4" l="1"/>
  <c r="U16" i="6" l="1"/>
  <c r="U13" i="6"/>
  <c r="U8" i="7"/>
</calcChain>
</file>

<file path=xl/sharedStrings.xml><?xml version="1.0" encoding="utf-8"?>
<sst xmlns="http://schemas.openxmlformats.org/spreadsheetml/2006/main" count="594" uniqueCount="372">
  <si>
    <t>PLAN ANTICORRUPCIÓN Y DE ATENCIÓN AL CIUDADANO 2023
CONTEXTO ESTRATÉGICO</t>
  </si>
  <si>
    <t>Panorama sobre posibles hechos de corrupción</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</si>
  <si>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</si>
  <si>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Diagnóstico de trámites y servicios de la Entidad</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</si>
  <si>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</si>
  <si>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Necesidades orientadas a la racionalización y simplificación de trámites</t>
  </si>
  <si>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</si>
  <si>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Necesidades de información dirigida a más usuarios y ciudadanos (rendición de cuentas)</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</si>
  <si>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</si>
  <si>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Diagnóstico de la estrategia de servicio al ciudadano</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</si>
  <si>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</si>
  <si>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Diagnóstico del avance en la implementación de la Ley de Transparencia</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</si>
  <si>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</si>
  <si>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PLAN ANTICORRUPCIÓN Y DE ATENCIÓN AL CIUDADANO 2023
COMPONENTE 1: GESTIÓN DE RIESGOS DE CORRUPCIÓN - MAPA DE RIESGOS DE CORRUPCIÓN 
  V.3. 21 de junio de 2023</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</si>
  <si>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</si>
  <si>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</si>
  <si>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</si>
  <si>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</si>
  <si>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Programación de la meta</t>
  </si>
  <si>
    <t xml:space="preserve">Subcomponente </t>
  </si>
  <si>
    <t xml:space="preserve">No. </t>
  </si>
  <si>
    <t>Actividad o producto</t>
  </si>
  <si>
    <t>Indicador</t>
  </si>
  <si>
    <t>Meta</t>
  </si>
  <si>
    <t xml:space="preserve">Responsable </t>
  </si>
  <si>
    <t>Fecha inicio</t>
  </si>
  <si>
    <t>Fecha final</t>
  </si>
  <si>
    <t xml:space="preserve">enero </t>
  </si>
  <si>
    <t>febrero</t>
  </si>
  <si>
    <t>marzo</t>
  </si>
  <si>
    <t>abril</t>
  </si>
  <si>
    <t>mayo</t>
  </si>
  <si>
    <t>junio</t>
  </si>
  <si>
    <t>julio</t>
  </si>
  <si>
    <t>agosto</t>
  </si>
  <si>
    <t>septiembre</t>
  </si>
  <si>
    <t>octubre</t>
  </si>
  <si>
    <t>noviembre</t>
  </si>
  <si>
    <t>diciembre</t>
  </si>
  <si>
    <t>total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</si>
  <si>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</si>
  <si>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</si>
  <si>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</si>
  <si>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corrupción de los subprocesos.</t>
  </si>
  <si>
    <t>Matrices de riesgos de corrupción actualizadas</t>
  </si>
  <si>
    <t>Responsables de los procesos y Coordinación de Procesos y Riesgos Operacionales de la Subdirección de Procesos</t>
  </si>
  <si>
    <t xml:space="preserve">Consulta y divulgación </t>
  </si>
  <si>
    <t>Diseñar y aplicar encuesta de percepción interna  sobre el nivel de comprensión y apropiación de los riesgos de corrupción identificados y sus controles.</t>
  </si>
  <si>
    <t>Encuesta realizada a nivel nacional</t>
  </si>
  <si>
    <t xml:space="preserve">Coordinación de Procesos y Riesgos Operacionales de la Subdirección de Procesos </t>
  </si>
  <si>
    <t xml:space="preserve">Monitoreo y Revisión </t>
  </si>
  <si>
    <t>Elaborar informe consolidado de la gestión de riesgos</t>
  </si>
  <si>
    <t>Informe consolidado de la gestión de riesgos</t>
  </si>
  <si>
    <t>PLAN ANTICORRUPCIÓN Y DE ATENCIÓN AL CIUDADANO 2023
COMPONENTE 2: RACIONALIZACIÓN DE TRÁMITES
  V.3. 21 de junio de 2023</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</si>
  <si>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</si>
  <si>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</si>
  <si>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</si>
  <si>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</si>
  <si>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</si>
  <si>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</si>
  <si>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</si>
  <si>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</si>
  <si>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</si>
  <si>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</si>
  <si>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</si>
  <si>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</si>
  <si>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</si>
  <si>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</si>
  <si>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</si>
  <si>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</si>
  <si>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</si>
  <si>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</si>
  <si>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</si>
  <si>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</si>
  <si>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</si>
  <si>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</si>
  <si>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</si>
  <si>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</si>
  <si>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Administrativa</t>
  </si>
  <si>
    <t>Mejora u optimización del proceso o procedimiento asociado al trámite</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</si>
  <si>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</si>
  <si>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</si>
  <si>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</si>
  <si>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</si>
  <si>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</si>
  <si>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Cobranzas y Control Extensivo</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</si>
  <si>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</si>
  <si>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</si>
  <si>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</si>
  <si>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</si>
  <si>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</si>
  <si>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Subdirección de Devoluciones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</si>
  <si>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</si>
  <si>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</si>
  <si>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</si>
  <si>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</si>
  <si>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</si>
  <si>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</si>
  <si>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</si>
  <si>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</si>
  <si>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</si>
  <si>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PLAN ANTICORRUPCIÓN Y DE ATENCIÓN AL CIUDADANO 2023
COMPONENTE 3: ESTRATEGIA RENDICIÓN DE CUENTAS
  V.3. 21 de junio de 2023</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</si>
  <si>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</si>
  <si>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</si>
  <si>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</si>
  <si>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 xml:space="preserve">Actividad o producto </t>
  </si>
  <si>
    <t xml:space="preserve">Indicador </t>
  </si>
  <si>
    <t>Enero</t>
  </si>
  <si>
    <t>Marzo</t>
  </si>
  <si>
    <t>Abril</t>
  </si>
  <si>
    <t>Mayo</t>
  </si>
  <si>
    <t>Junio</t>
  </si>
  <si>
    <t>Julio</t>
  </si>
  <si>
    <t>Agosto</t>
  </si>
  <si>
    <t>Septiembre</t>
  </si>
  <si>
    <t>Octubre</t>
  </si>
  <si>
    <t>Noviembre</t>
  </si>
  <si>
    <t>Diciembre</t>
  </si>
  <si>
    <t>Total</t>
  </si>
  <si>
    <t>Informar avances y resultados de la gestión con calidad y en lenguaje comprensible</t>
  </si>
  <si>
    <t xml:space="preserve">Fortalecer los canales de comunicación de la DIAN para divulgar a la ciudadanía </t>
  </si>
  <si>
    <t xml:space="preserve">Canales de comunicacion fortalecidos </t>
  </si>
  <si>
    <t>Oficina de Comunicaciones Institucionales</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</si>
  <si>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</si>
  <si>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 xml:space="preserve">Solicitudes mensuales gestionadas de las Solicitudes mensuales recibidas </t>
  </si>
  <si>
    <t>100% mensual</t>
  </si>
  <si>
    <t>Desarrollar escenarios de diálogo de doble vía con la ciudadanía y sus organizaciones</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</si>
  <si>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</si>
  <si>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2023</t>
  </si>
  <si>
    <t>Dirección General, Subdirección de Planeación y Cumplimiento y Oficina de Comunicaciones Institucionales</t>
  </si>
  <si>
    <t>31 de diciembre de 2023</t>
  </si>
  <si>
    <t xml:space="preserve">Realizar los Comités de Gestión Tributaria, Aduanera y Cambiaria - Comités TAC </t>
  </si>
  <si>
    <t>Comités TAC realizados y actas publicadas en página web de la entidad</t>
  </si>
  <si>
    <t>Direcciones Seccionales y Subdirección de Planeación y Cumplimiento</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</si>
  <si>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</si>
  <si>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</si>
  <si>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Aplicar y divulgar una encuesta a la ciudadanía sobre aspectos en los cuales debería profundizar la entidad en sus explicaciones frente a los resultados alcanzados.</t>
  </si>
  <si>
    <t>Encuesta realizada a través de Urna de Cristal</t>
  </si>
  <si>
    <t>Subdirección de Planeación y Cumplimiento, Oficina de Comunicaciones Institucionales</t>
  </si>
  <si>
    <t xml:space="preserve">4 de agosto de 2023 </t>
  </si>
  <si>
    <t>15 de diciembre de 2023</t>
  </si>
  <si>
    <t xml:space="preserve">Adelantar  capacitación en participación ciudadana y control social, dirigida a los grupos de valor </t>
  </si>
  <si>
    <t>Capacitación realizada</t>
  </si>
  <si>
    <t>Consolidar y publicar el Informe anual de Rendición de cuentas de Paz</t>
  </si>
  <si>
    <t>Informe de Rendición de Cuentas de Paz publicado</t>
  </si>
  <si>
    <t>Subdirección de Planeación y Cumplimiento, dependencias responsables</t>
  </si>
  <si>
    <t>2 de enero de 2023</t>
  </si>
  <si>
    <t>31 de marzo de 2023</t>
  </si>
  <si>
    <t>Consolidar y publicar el Informe de avance  de actividades de implementación del Acuerdo de  Paz,  período 2018-2022</t>
  </si>
  <si>
    <t>Informe de avance de actividades de implementación del acuerdo de Paz publicadas.</t>
  </si>
  <si>
    <t>1 de mayo de 2023</t>
  </si>
  <si>
    <t>31 de julio de 2023</t>
  </si>
  <si>
    <t>Aplicar encuesta de evaluación  de la audiencia pública sobre la gestión de la Dian.</t>
  </si>
  <si>
    <t xml:space="preserve"> encuesta</t>
  </si>
  <si>
    <t>Dirección General, Subdirección de Planeación y Cumplimiento</t>
  </si>
  <si>
    <t xml:space="preserve">Elaborar y públicar el informe del ejercicio de evaluación de la jornada de rendición de cuentas </t>
  </si>
  <si>
    <t>Informe del ejercicio de evaluacion de la audiencia de rendición de cuentas</t>
  </si>
  <si>
    <t xml:space="preserve">Subdirección de Planeación y Cumplimiento / Oficina de Comunicaciones Institucionales </t>
  </si>
  <si>
    <t xml:space="preserve">PLAN ANTICORRUPCIÓN Y DE ATENCIÓN AL CIUDADANO 2023
COMPONENTE 4: MECANISMOS PARA MEJORAR LA ATENCIÓN AL CIUDADANO
  V.3. 21 de junio de 2023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</si>
  <si>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</si>
  <si>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</si>
  <si>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</si>
  <si>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</si>
  <si>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 xml:space="preserve">Implementar y mantener actualizados nuevos canales y mecanismos de servicio y cercanía al ciudadano acerca de tributación internacional </t>
  </si>
  <si>
    <t>Canales y mecanismos de servicio y cercanía al ciudadano implementados y actualizados</t>
  </si>
  <si>
    <t>Oficina de Tributación Internacional</t>
  </si>
  <si>
    <t>1 de febrero de 2023</t>
  </si>
  <si>
    <t>Implementación de canales y mecanismos de servicio y cercanía al ciudadano</t>
  </si>
  <si>
    <t>Canales y mecanismos de servicio y cercanía al ciudadano implementados y actualizados (WhatsApp, servicio PQSRD)</t>
  </si>
  <si>
    <t>Subdirección de Servicio al Ciudadano en Asuntos Tributarios</t>
  </si>
  <si>
    <t>Realizar la totalidad de las actividades de acompañamiento requeridas para el desarrollo de la consultoría que tiene por objeto “Construir una propuesta integral de política pública nacional de cultura de la contribución"</t>
  </si>
  <si>
    <t>Porcentaje de actividades de acompañamiento  a la consultoría realizadas</t>
  </si>
  <si>
    <t>Cumplimiento Plan de acción de cercanía al ciudadano: Realizar diagnóstico y diseño de un nuevo modelo de servicio para la DIAN a nivel nacional</t>
  </si>
  <si>
    <t>Diagnóstico y diseño de un nuevo modelo de servicio para la DIAN a nivel nacional realizado</t>
  </si>
  <si>
    <t xml:space="preserve">Brindar apoyo a la Subdirección de Servicio al Ciudadano en Asuntos Tributarios en la implementación del servicio de agendamiento y digiturno en las divisiones de servicio al ciudadano en materia aduanera. </t>
  </si>
  <si>
    <t>Número de reuniones realizadas</t>
  </si>
  <si>
    <t xml:space="preserve">Subdirección de Servicios y Facilitación al Comercio Exterior
Subdirección de Servicio al Ciudadano en Asuntos Tributarios
</t>
  </si>
  <si>
    <t>8 de Febrero de 2023</t>
  </si>
  <si>
    <t>29 de diciembre de 2023</t>
  </si>
  <si>
    <t>Fortalecimiento del talento humano al servicio del ciudadano</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</si>
  <si>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</si>
  <si>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Plan de formación y entrenamiento efectivo generado</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</si>
  <si>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</si>
  <si>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</si>
  <si>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Subdirección de Registro y Control Aduanero</t>
  </si>
  <si>
    <t>01 de febrero de 2023</t>
  </si>
  <si>
    <t>Conocimiento al servicio de los ciudadanos</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</si>
  <si>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</si>
  <si>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Envío de Boletín</t>
  </si>
  <si>
    <t>Subdirección Operativa de Servicio, Recaudo , Cobro y Devoluciones-Dirección Operativa de Grandes Contribuyentes</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</si>
  <si>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</si>
  <si>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</si>
  <si>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Encuentros Aduana - Empresa</t>
  </si>
  <si>
    <t xml:space="preserve">Encuentros aduana - empresa realizados </t>
  </si>
  <si>
    <t>Dirección de Gestión de Aduanas</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</si>
  <si>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</si>
  <si>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</si>
  <si>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1 de enero de 2023</t>
  </si>
  <si>
    <t>Reuniones semestrales para socializar los aspectos y términos a aclarar y ajustar los textos de respuesta, realizadas.</t>
  </si>
  <si>
    <t xml:space="preserve">Sensibilizar a los grupos de valor e interés sobre las obligaciones en materia de tributacion internacional a cargo de la Subdireccion de Fiscalización Internacional  </t>
  </si>
  <si>
    <t>Dos (2) charlas de sensibilización, una en cada semestre de 2023</t>
  </si>
  <si>
    <t>Dirección de Gestión de Fiscalización - Subdirección de Fiscalización Internacional</t>
  </si>
  <si>
    <t>Primer semestre de 2023</t>
  </si>
  <si>
    <t>segundo semestre de 2023</t>
  </si>
  <si>
    <t xml:space="preserve">Remitir periódicamente el informe de contratación de la DIAN para que Cámara de Comercio realice la actualización del RUP.  </t>
  </si>
  <si>
    <t>Soporte de envío informe mes vencido</t>
  </si>
  <si>
    <t>Subdirección de Compras y Contratos</t>
  </si>
  <si>
    <t>05 de enero 2023</t>
  </si>
  <si>
    <t>Elaborar y divulgar entre usuarios internos y externos un boletín periódico sobre los cambios normativos en materia arancelaria, del nivel nacional y CAN</t>
  </si>
  <si>
    <t>Boletín periódico elaborado y divulgado</t>
  </si>
  <si>
    <t xml:space="preserve">Subdirección Técnica Aduanera </t>
  </si>
  <si>
    <t>Evaluación de gestión y medición de la percepción ciudadana</t>
  </si>
  <si>
    <t>Aplicar Encuesta de percepción de cercanía al ciudadano</t>
  </si>
  <si>
    <t>Variable 1 - Encuesta aplicada</t>
  </si>
  <si>
    <t>1 de julio de 2023</t>
  </si>
  <si>
    <t>PLAN ANTICORRUPCIÓN Y DE ATENCIÓN AL CIUDADANO 2023
COMPONENTE 5: MECANISMOS PARA LA TRANSPARENCIA Y ACCESO A LA INFORMACIÓN 
  V.3. 21 de junio de 2023</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</si>
  <si>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</si>
  <si>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</si>
  <si>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 xml:space="preserve">Meta </t>
  </si>
  <si>
    <t>enero</t>
  </si>
  <si>
    <t>Lineamientos Transparencia Activa</t>
  </si>
  <si>
    <t>Mantener actualizadas las bases de datos de Convenios para Evitar la Doble Imposición en materia tributaria y los Acuerdos Internacionales en materia de intercambio internacional de información</t>
  </si>
  <si>
    <t>Bases de datos en materia de tributación internacional actualizadas</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</si>
  <si>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</si>
  <si>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</si>
  <si>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u otro medio
</t>
  </si>
  <si>
    <t>Subdirección de Planeación y Cumplimiento</t>
  </si>
  <si>
    <t xml:space="preserve">Actualizar la base de datos de conceptos jurídicos de la Entidad (Sistema Jurídico Documental y página WEB) - Normograma - NormoDIAN. </t>
  </si>
  <si>
    <t>Base de datos de conceptos jurídicos actualizada</t>
  </si>
  <si>
    <t xml:space="preserve">Dirección de Gestión Jurídica - Subdirección de Normativa y Doctrina </t>
  </si>
  <si>
    <t>Publicar mensualmente el Doctriflash</t>
  </si>
  <si>
    <t>Doctriflash publicado</t>
  </si>
  <si>
    <t>Efectuar la publicación trimestral en página principal web de estado de los procesos judiciales contra normas o actos administrativos generales de interés de la DIAN</t>
  </si>
  <si>
    <t>Publicación trimestral efectuada</t>
  </si>
  <si>
    <t>Dirección de Gestión Jurídica - Subdirección Representación Externa</t>
  </si>
  <si>
    <t xml:space="preserve">Publicar mensualmente el Boletín Jurídico Tributario </t>
  </si>
  <si>
    <t>Boletín Jurídico Tributario publicado</t>
  </si>
  <si>
    <t>Publicar trimestralmente el Boletín Jurídico Aduanero</t>
  </si>
  <si>
    <t>Boletín Jurídico Aduanero publicado</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</si>
  <si>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</si>
  <si>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</si>
  <si>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</si>
  <si>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2023</t>
  </si>
  <si>
    <t>31 diciembre de 2023</t>
  </si>
  <si>
    <t>Implementar una estrategia de actualización integral en responsabilidades y prácticas para los funcionarios nombrados en las áreas de origen como supervisor de contratos</t>
  </si>
  <si>
    <t xml:space="preserve">Video conferencia presencial y/o virtual   </t>
  </si>
  <si>
    <t>3 de abril de 2023</t>
  </si>
  <si>
    <t>30 de agosto de 2023</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</si>
  <si>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</si>
  <si>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</si>
  <si>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Oficial de transparencia</t>
  </si>
  <si>
    <t>Lineamientos Transparencia Pasiva</t>
  </si>
  <si>
    <t>Promover acciones con los Agentes de Servicio de la Coordinación de Servicio al Ciudadano de la Dirección Operativa de Grandes Contribuyentes</t>
  </si>
  <si>
    <t xml:space="preserve">100% de las consultas de los Grandes Contribuyentes resueltas </t>
  </si>
  <si>
    <t>31 de enero de 2023</t>
  </si>
  <si>
    <t>Monitoreo de Acceso a la información Pública</t>
  </si>
  <si>
    <r>
      <t>Realizar el monitoreo al acceso a la información pública</t>
    </r>
    <r>
      <rPr>
        <sz val="12"/>
        <color rgb="FFFF0000"/>
        <rFont val="Calibri"/>
        <family val="2"/>
        <scheme val="minor"/>
      </rPr>
      <t xml:space="preserve"> </t>
    </r>
  </si>
  <si>
    <t xml:space="preserve">Monitoreo al acceso a la información pública realizado </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</si>
  <si>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</si>
  <si>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</si>
  <si>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</si>
  <si>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Criterio diferencial de accesibilidad</t>
  </si>
  <si>
    <t>Realizar adecuación de la infraestructura física de Puntos de Contacto en sedes de la DIAN, para el 2022 (6 puntos de contacto)  y  2023 (25 puntos de contacto)</t>
  </si>
  <si>
    <t>Puntos de Contacto con adecuación de la infraestructura física.</t>
  </si>
  <si>
    <t>Subdirección Administrativa</t>
  </si>
  <si>
    <t>30 de julio de 2023</t>
  </si>
  <si>
    <t xml:space="preserve">Elaboración de Instrumentos de Gestión de la Información </t>
  </si>
  <si>
    <t>Desarrollo de comunicaciones en seguridad y privacidad de la Información</t>
  </si>
  <si>
    <t>Porcentaje de avance del Plan de comunicaciones en temas de seguridad de la información, dirigidas a grupos de interés internos y externos, desarrollado</t>
  </si>
  <si>
    <t>Oficina de Seguridad de la Información</t>
  </si>
  <si>
    <t>Actualización de Instrumentos de Gestión Pública en el portal de transparencia de la DIAN</t>
  </si>
  <si>
    <t>Inventario de activos de información e índice de información clasificada y reservada publicados y divulgados</t>
  </si>
  <si>
    <t>PLAN ANTICORRUPCIÓN Y DE ATENCIÓN AL CIUDADANO 2023
COMPONENTE 6: ACCIONES ADICIONALES 
  V.3. 21 de junio de 2023</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</si>
  <si>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</si>
  <si>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</si>
  <si>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</si>
  <si>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ADICIONALES</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</si>
  <si>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</si>
  <si>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</si>
  <si>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</si>
  <si>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</si>
  <si>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</si>
  <si>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3 campañas </t>
  </si>
  <si>
    <t xml:space="preserve">Subdirección de Asuntos Disciplinarios/Oficial de Transparencia  </t>
  </si>
  <si>
    <t>(i) 15/02/2023
(ii) 01/06/2023
(iii) 01/09/2023</t>
  </si>
  <si>
    <t xml:space="preserve">(i) 29/05/2023
(ii) 31/08/2023
(iii) 30/11/2023
</t>
  </si>
  <si>
    <t>Coordinar la semana de experiencias significativas en integridad, transparencia y lucha contra la corrupción</t>
  </si>
  <si>
    <t>Semana de Integridad, Transparencia y Lucha contra la Corrupción en la entidad coordinada y realizada</t>
  </si>
  <si>
    <t>Oficial de transparencia, DGCorporativa, DG Estrategia y Analitica</t>
  </si>
  <si>
    <t>1 marzo de 2023</t>
  </si>
  <si>
    <t>30 septiembre de 2023</t>
  </si>
  <si>
    <t xml:space="preserve">Promover la publicación de la declaración de bienes, rentas y declaratoria de conflictos de intereses por parte de los directivos de la entidad, en el aplicativo dispuesto para este efecto por el DAFP, con base en la Ley 2013 de 2019. 						</t>
  </si>
  <si>
    <t>Correos de invitación promoviendo declaración de bienes, rentas y declaratoria de conflicto de intereses, remitidos</t>
  </si>
  <si>
    <t>2 de febrero de 2023</t>
  </si>
  <si>
    <t>Verificar por muestreo posibles conflictos de interés en declaración de bienes y rentas de los directivos de la entidad</t>
  </si>
  <si>
    <t>Muestreo realizado</t>
  </si>
  <si>
    <t>Oficial de transparencia y DGCorporativa</t>
  </si>
  <si>
    <t>1 de abril de 2023</t>
  </si>
  <si>
    <t>30 de julio  de 2023</t>
  </si>
  <si>
    <t xml:space="preserve">Realizar capacitación  sobre gestión y manejo de conflictos de interés, vinculando enlaces de transparencia </t>
  </si>
  <si>
    <t xml:space="preserve">Capacitación realizada </t>
  </si>
  <si>
    <t>16 de enero de 2023</t>
  </si>
  <si>
    <t>30 de junio de 2023</t>
  </si>
  <si>
    <t>Realizar Capacitación ( sensibilización sobre prevención de riesgos de corrupción, impedimentos,  recusaciones, lenguaje claro y ética jurídica)</t>
  </si>
  <si>
    <t>Dirección de Gestión Jurídica - Subdirección de Representación Externa</t>
  </si>
  <si>
    <t>30 de noviembre de 2023</t>
  </si>
  <si>
    <t>Crear el Buzón único de gestión de asuntos jurídicos para direcciones seccionales</t>
  </si>
  <si>
    <t>Buzón creado  en direcciones  seccionales</t>
  </si>
  <si>
    <t>Crear el procedimiento para la solicitud de extensión de jurisprudencia</t>
  </si>
  <si>
    <t xml:space="preserve">Procedimiento creado </t>
  </si>
  <si>
    <t>Desarrollar actividades de prevención enmarcadas en fortalecer la conducta del personal uniformado al interior de la Dirección.</t>
  </si>
  <si>
    <t>Actividades de prevención  para fortalecer la conducta del personal uniformado adelantadas.</t>
  </si>
  <si>
    <t>1
Informe</t>
  </si>
  <si>
    <t>Dirección de Gestión de Policía Fiscal y Aduanera/Oficina de Atención y Servicio al Ciudadano POLFA</t>
  </si>
  <si>
    <t>Ejecutar en el curso Básico de Policía Fiscal y Aduanera, el componente de integridad, fomentando la cultura de la integridad, ética, transparencia, entre otros, del personal asistente.</t>
  </si>
  <si>
    <t>Personal capacitado e impactado en el curso Básico de Policía Fiscal y Aduanera certificado.</t>
  </si>
  <si>
    <t xml:space="preserve">95%
</t>
  </si>
  <si>
    <t>Dirección de Gestión de Policía Fiscal y Aduanera/Talento Humano POLFA</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</si>
  <si>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</si>
  <si>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Participación en actividades relacionadas con el Código de Ética y prevención de la corrupción y socialización en dependencias.</t>
  </si>
  <si>
    <t>Participación por parte de los gestores éticos, en el fortalecimiento y entendimiento del código de ética de la entidad, mediante el envío de tips a los servidores públicos de la dependencia, que contengan los principios, valores y pautas éticas.  (sensibilización).</t>
  </si>
  <si>
    <t>Tips principios, valores y pautas éticas enviados por correo electrónico.</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</si>
  <si>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</si>
  <si>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</si>
  <si>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</si>
  <si>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</si>
  <si>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Realizar capacitaciones a los funcionarios de la DIAN en materia de intercambio internacional de información tributaria, para uso de esta información contra la corrupción</t>
  </si>
  <si>
    <t xml:space="preserve">Estrategias de capacitación realizadas </t>
  </si>
  <si>
    <t>PLAN ANTICORRUPCIÓN Y DE ATENCIÓN AL CIUDADANO 2023</t>
  </si>
  <si>
    <t>CONTROL DE  CAMBIOS AL DOCUMENTO</t>
  </si>
  <si>
    <t xml:space="preserve">Fecha </t>
  </si>
  <si>
    <t>Versión</t>
  </si>
  <si>
    <t xml:space="preserve">Cambios Introducidos </t>
  </si>
  <si>
    <t>Enero 31 de 2023</t>
  </si>
  <si>
    <t>Versión 1.</t>
  </si>
  <si>
    <t>Versión Inicial del documento</t>
  </si>
  <si>
    <t>Marzo 30 de 2023</t>
  </si>
  <si>
    <t>Versión 2.</t>
  </si>
  <si>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</si>
  <si>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</si>
  <si>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</si>
  <si>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</si>
  <si>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</si>
  <si>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</si>
  <si>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</si>
  <si>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</si>
  <si>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</si>
  <si>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</si>
  <si>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</si>
  <si>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t>Junio 21 de 2023</t>
  </si>
  <si>
    <t>Versión 3</t>
  </si>
  <si>
    <t>Componente 1. Riesgos, actividades 1 y 2, se ajusta las fechas de cumplimiento de la meta que pasan para noviembre.</t>
  </si>
  <si>
    <t>Componente Rendición de cuentas, actividad 2, se ajusta el encabezado de la actividad, el indicador y la meta.</t>
  </si>
  <si>
    <t xml:space="preserve">Versión 3 </t>
  </si>
  <si>
    <t>Componente Rendición de cuentas, se incluye la nueva actividad 9. Consolidar y publicar el Informe de avance  de actividades de implementación del Acuerdo de  Paz,  período 2018-2022</t>
  </si>
  <si>
    <t>Componente Rendición de cuentas, se incluye la nueva actividad 10. Aplicar encuesta de evaluación y retroalimentación sobre informes de rendición de cuentas</t>
  </si>
  <si>
    <t xml:space="preserve">Componente Rendición de cuentas, se incluye la nueva actividad 11. Elaborar y públicar el informe del ejercicio de evaluación de la jornada de rendición de cuentas </t>
  </si>
  <si>
    <t>Componente Servicio al ciudadano, actividad 1. Se ajustó la distribución de la meta en el año.</t>
  </si>
  <si>
    <t>Componente Servicio al ciudadano, se incluye la nueva actividad 2. Implementación de canales y mecanismos de servicio y cercanía al ciudadano de la Subdirección de Servicio al ciudadano en asuntos tributarios.</t>
  </si>
  <si>
    <t>Componente Servicio al ciudadano, actividad 3. Se ajustaron el nombre de la actividad y el indicador.</t>
  </si>
  <si>
    <t>Componente Servicio al ciudadano, actividad 5. Brindar apoyo a la Subdirección de Servicio al Ciudadano en Asuntos Tributarios en la implementación del servicio de agendamiento y digiturno en las divisiones de servicio al ciudadano en materia aduanera, se incluye nuevamente, por solicitud de la Dirección de Gestión de Aduanas.</t>
  </si>
  <si>
    <t>Componente Servicio al ciudadano, actividad 8. Se ajustó la meta y su distribución</t>
  </si>
  <si>
    <t>Componente Servicio al ciudadano, actividad 9. Se ajustó la meta y su distribución</t>
  </si>
  <si>
    <t>Componente 4. Servicio al ciudadano, actividad 14, se ajustó cambiando la palabra distribuir por divulgar, tanto en la actividad como en el nombre del indicador.</t>
  </si>
  <si>
    <t>Componente Transparencia, actividad 1.se ajusta la meta y distribución en el año.</t>
  </si>
  <si>
    <t xml:space="preserve">Componente Transparencia actividad 13. Cambio de subcomponente de Monitoreo de acceso a la información pública, a subcomponente Transparencia Activa (ahora actividad 10. Promover en las diferentes áreas de la DIAN  la actualización permanente del sitio web de transparencia a través de correos electrónicos y/o reuniones. </t>
  </si>
  <si>
    <t>Componente Transparencia, actividad 16. Se retiró la palabra porcentaje del indicador.</t>
  </si>
  <si>
    <t>Componente 6. Adicionales, actividades 10 y 11, se corrige fecha de inicio y terminación de las actividades así: 10. 01/02/2023 y termina en 15/12/2023, 11.  1/02/2023 y termina en  16/12/2023.</t>
  </si>
  <si>
    <t>Componente 6. Adicionales, actividad 12, se agrega palabra capacitación a la actividad al final y se ajusta el nombre del indicador.</t>
  </si>
  <si>
    <t>Componente 6. Adicionales, actividad 13, se ajusta el nombre de la actividad y el indicador.</t>
  </si>
  <si>
    <t>Componente 6. Adicionales, actividad 15, se ajusta meta y distribución de la misma en el año.</t>
  </si>
  <si>
    <t>Componente Rendición de cuentas, actividad 3, cambia la fecha de realización de la audiencia para el mes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</si>
</sst>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dd/mm/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
      <sz val="12"/>
      <color rgb="FF404040"/>
      <name val="Calibri"/>
      <family val="2"/>
      <scheme val="minor"/>
    </font>
    <font>
      <sz val="12"/>
      <color rgb="FF000000"/>
      <name val="Calibri"/>
      <family val="2"/>
      <scheme val="minor"/>
    </font>
  </fonts>
  <fills count="7">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0" tint="-4.9989318521683403E-2"/>
        <bgColor indexed="64"/>
      </patternFill>
    </fill>
  </fills>
  <borders count="79">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
      <left style="thick">
        <color rgb="FFFFFFFF"/>
      </left>
      <right style="thick">
        <color rgb="FFFFFFFF"/>
      </right>
      <top/>
      <bottom style="thick">
        <color rgb="FFFFFFFF"/>
      </bottom>
      <diagonal/>
    </border>
    <border>
      <left style="thick">
        <color theme="0"/>
      </left>
      <right/>
      <top style="thick">
        <color theme="0"/>
      </top>
      <bottom/>
      <diagonal/>
    </border>
    <border>
      <left/>
      <right style="thick">
        <color theme="0"/>
      </right>
      <top/>
      <bottom style="medium">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theme="0"/>
      </right>
      <top style="thick">
        <color theme="0"/>
      </top>
      <bottom style="thick">
        <color rgb="FFFFFFFF"/>
      </bottom>
      <diagonal/>
    </border>
  </borders>
  <cellStyleXfs count="6">
    <xf numFmtId="0" fontId="0"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230">
    <xf numFmtId="0" fontId="0" fillId="0" borderId="0" xfId="0"/>
    <xf numFmtId="0" fontId="5" fillId="0" borderId="0" xfId="1"/>
    <xf numFmtId="0" fontId="5" fillId="3" borderId="0" xfId="1" applyFill="1"/>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5" fillId="3" borderId="0" xfId="1" applyFill="1" applyAlignment="1">
      <alignment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8" xfId="1" applyFont="1" applyFill="1" applyBorder="1" applyAlignment="1">
      <alignment horizontal="center" vertical="center" wrapText="1"/>
    </xf>
    <xf numFmtId="164" fontId="7" fillId="3" borderId="8" xfId="1" applyNumberFormat="1" applyFont="1" applyFill="1" applyBorder="1" applyAlignment="1">
      <alignment horizontal="center" vertical="center" wrapText="1"/>
    </xf>
    <xf numFmtId="164" fontId="7" fillId="3" borderId="9" xfId="1" applyNumberFormat="1" applyFont="1" applyFill="1" applyBorder="1" applyAlignment="1">
      <alignment horizontal="center" vertical="center" wrapText="1"/>
    </xf>
    <xf numFmtId="164" fontId="7" fillId="3" borderId="10" xfId="1" applyNumberFormat="1" applyFont="1" applyFill="1" applyBorder="1" applyAlignment="1">
      <alignment horizontal="center" vertical="center" wrapText="1"/>
    </xf>
    <xf numFmtId="0" fontId="5" fillId="0" borderId="0" xfId="1" applyAlignment="1">
      <alignment horizontal="center"/>
    </xf>
    <xf numFmtId="0" fontId="5" fillId="3" borderId="0" xfId="1" applyFill="1" applyAlignment="1">
      <alignment horizontal="center"/>
    </xf>
    <xf numFmtId="0" fontId="3" fillId="3" borderId="0" xfId="1" applyFont="1" applyFill="1"/>
    <xf numFmtId="0" fontId="8" fillId="2" borderId="1" xfId="1" applyFont="1" applyFill="1" applyBorder="1" applyAlignment="1">
      <alignment horizontal="center" vertical="center" wrapText="1"/>
    </xf>
    <xf numFmtId="0" fontId="3" fillId="3" borderId="0" xfId="1" applyFont="1" applyFill="1" applyAlignment="1">
      <alignment wrapText="1"/>
    </xf>
    <xf numFmtId="0" fontId="4" fillId="2" borderId="19" xfId="1" applyFont="1" applyFill="1" applyBorder="1" applyAlignment="1">
      <alignment horizontal="center" vertical="center" wrapText="1"/>
    </xf>
    <xf numFmtId="0" fontId="5" fillId="3" borderId="0" xfId="1" applyFill="1" applyAlignment="1">
      <alignment vertical="center"/>
    </xf>
    <xf numFmtId="0" fontId="8" fillId="2" borderId="28" xfId="1" applyFont="1" applyFill="1" applyBorder="1" applyAlignment="1">
      <alignment horizontal="center" vertical="center" wrapText="1"/>
    </xf>
    <xf numFmtId="0" fontId="8" fillId="2" borderId="31" xfId="0" applyFont="1" applyFill="1" applyBorder="1" applyAlignment="1">
      <alignment vertical="center" wrapTex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40" xfId="1" applyFont="1" applyFill="1" applyBorder="1" applyAlignment="1">
      <alignment horizontal="center" vertical="center" wrapText="1"/>
    </xf>
    <xf numFmtId="0" fontId="4" fillId="2" borderId="11" xfId="1" applyFont="1" applyFill="1" applyBorder="1" applyAlignment="1">
      <alignment horizontal="center" vertical="center" wrapText="1"/>
    </xf>
    <xf numFmtId="3" fontId="7" fillId="3" borderId="12" xfId="2" applyNumberFormat="1" applyFont="1" applyFill="1" applyBorder="1" applyAlignment="1">
      <alignment horizontal="center" vertical="center" wrapText="1"/>
    </xf>
    <xf numFmtId="9" fontId="7" fillId="3" borderId="12" xfId="2" applyFont="1" applyFill="1" applyBorder="1" applyAlignment="1">
      <alignment horizontal="center" vertical="center" wrapText="1"/>
    </xf>
    <xf numFmtId="14" fontId="7" fillId="3" borderId="12" xfId="2" applyNumberFormat="1" applyFont="1" applyFill="1" applyBorder="1" applyAlignment="1">
      <alignment horizontal="center" vertical="center" wrapText="1"/>
    </xf>
    <xf numFmtId="3" fontId="3" fillId="3" borderId="12" xfId="2" applyNumberFormat="1" applyFont="1" applyFill="1" applyBorder="1" applyAlignment="1">
      <alignment horizontal="center" vertical="center" wrapText="1"/>
    </xf>
    <xf numFmtId="165" fontId="7" fillId="3" borderId="20" xfId="0" applyNumberFormat="1" applyFont="1" applyFill="1" applyBorder="1" applyAlignment="1">
      <alignment horizontal="center" vertical="center" wrapText="1"/>
    </xf>
    <xf numFmtId="9" fontId="7" fillId="3" borderId="10" xfId="0" applyNumberFormat="1" applyFont="1" applyFill="1" applyBorder="1" applyAlignment="1">
      <alignment horizontal="center" vertical="center" wrapText="1"/>
    </xf>
    <xf numFmtId="14" fontId="7" fillId="3" borderId="20" xfId="0"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2" borderId="42" xfId="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7" fillId="3" borderId="12" xfId="1" applyFont="1" applyFill="1" applyBorder="1" applyAlignment="1">
      <alignment horizontal="center" vertical="center" wrapText="1"/>
    </xf>
    <xf numFmtId="164" fontId="7" fillId="3" borderId="43" xfId="1"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8" fillId="2" borderId="27" xfId="1" applyFont="1" applyFill="1" applyBorder="1" applyAlignment="1">
      <alignment vertical="center" wrapText="1"/>
    </xf>
    <xf numFmtId="2" fontId="7" fillId="3" borderId="20"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1" fontId="7" fillId="3" borderId="20" xfId="0" applyNumberFormat="1" applyFont="1" applyFill="1" applyBorder="1" applyAlignment="1">
      <alignment horizontal="center" vertical="center" wrapText="1"/>
    </xf>
    <xf numFmtId="9" fontId="7" fillId="3" borderId="22"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0"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9" fontId="7" fillId="3" borderId="20" xfId="3"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0" xfId="3" applyNumberFormat="1" applyFont="1" applyFill="1" applyBorder="1" applyAlignment="1">
      <alignment horizontal="center" vertical="center" wrapText="1"/>
    </xf>
    <xf numFmtId="9" fontId="7" fillId="3" borderId="10" xfId="3" applyFont="1" applyFill="1" applyBorder="1" applyAlignment="1">
      <alignment horizontal="center" vertical="center" wrapText="1"/>
    </xf>
    <xf numFmtId="0" fontId="7" fillId="3" borderId="10" xfId="4"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20" xfId="0" applyNumberFormat="1" applyFont="1" applyFill="1" applyBorder="1" applyAlignment="1">
      <alignment horizontal="center" vertical="center" wrapText="1"/>
    </xf>
    <xf numFmtId="9" fontId="7" fillId="3" borderId="10" xfId="1"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46" xfId="0" applyFont="1" applyFill="1" applyBorder="1" applyAlignment="1">
      <alignment horizontal="center" vertical="center" wrapText="1"/>
    </xf>
    <xf numFmtId="164" fontId="7" fillId="3" borderId="47" xfId="1" applyNumberFormat="1" applyFont="1" applyFill="1" applyBorder="1" applyAlignment="1">
      <alignment horizontal="center" vertical="center" wrapText="1"/>
    </xf>
    <xf numFmtId="0" fontId="5" fillId="3" borderId="46" xfId="1" applyFill="1" applyBorder="1"/>
    <xf numFmtId="0" fontId="5" fillId="3" borderId="48" xfId="1" applyFill="1" applyBorder="1"/>
    <xf numFmtId="0" fontId="5" fillId="3" borderId="48" xfId="1" applyFill="1" applyBorder="1" applyAlignment="1">
      <alignment wrapText="1"/>
    </xf>
    <xf numFmtId="0" fontId="5" fillId="3" borderId="10" xfId="1" applyFill="1" applyBorder="1"/>
    <xf numFmtId="0" fontId="5" fillId="3" borderId="3" xfId="1" applyFill="1" applyBorder="1"/>
    <xf numFmtId="164" fontId="7" fillId="3" borderId="20" xfId="1" applyNumberFormat="1" applyFont="1" applyFill="1" applyBorder="1" applyAlignment="1">
      <alignment horizontal="center" vertical="center" wrapText="1"/>
    </xf>
    <xf numFmtId="164" fontId="7" fillId="3" borderId="48" xfId="1" applyNumberFormat="1" applyFont="1" applyFill="1" applyBorder="1" applyAlignment="1">
      <alignment horizontal="center" vertical="center" wrapText="1"/>
    </xf>
    <xf numFmtId="0" fontId="5" fillId="3" borderId="3" xfId="1" applyFill="1" applyBorder="1" applyAlignment="1">
      <alignment wrapText="1"/>
    </xf>
    <xf numFmtId="0" fontId="3" fillId="3" borderId="45" xfId="1" applyFont="1" applyFill="1" applyBorder="1"/>
    <xf numFmtId="0" fontId="3" fillId="3" borderId="3" xfId="1" applyFont="1" applyFill="1" applyBorder="1"/>
    <xf numFmtId="0" fontId="7" fillId="3" borderId="48"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1" xfId="0" applyFont="1" applyFill="1" applyBorder="1" applyAlignment="1">
      <alignment horizontal="center" vertical="center" wrapText="1"/>
    </xf>
    <xf numFmtId="0" fontId="7" fillId="3" borderId="28" xfId="0" applyFont="1" applyFill="1" applyBorder="1" applyAlignment="1">
      <alignment horizontal="center" vertical="center" wrapText="1"/>
    </xf>
    <xf numFmtId="164" fontId="7" fillId="3" borderId="10" xfId="4" applyNumberFormat="1" applyFont="1" applyFill="1" applyBorder="1" applyAlignment="1">
      <alignment horizontal="center" vertical="center" wrapText="1"/>
    </xf>
    <xf numFmtId="164" fontId="7" fillId="3" borderId="23" xfId="4" applyNumberFormat="1" applyFont="1" applyFill="1" applyBorder="1" applyAlignment="1">
      <alignment horizontal="center" vertical="center" wrapText="1"/>
    </xf>
    <xf numFmtId="0" fontId="7" fillId="3" borderId="52" xfId="0" applyFont="1" applyFill="1" applyBorder="1" applyAlignment="1">
      <alignment horizontal="center" vertical="center" wrapText="1"/>
    </xf>
    <xf numFmtId="0" fontId="12" fillId="3" borderId="8" xfId="1" applyFont="1" applyFill="1" applyBorder="1" applyAlignment="1">
      <alignment horizontal="center" vertical="center" wrapText="1"/>
    </xf>
    <xf numFmtId="164" fontId="12" fillId="3" borderId="8" xfId="1" applyNumberFormat="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49" xfId="1" applyFont="1" applyFill="1" applyBorder="1" applyAlignment="1">
      <alignment horizontal="center" vertical="center" wrapText="1"/>
    </xf>
    <xf numFmtId="1" fontId="12" fillId="3" borderId="22" xfId="0" applyNumberFormat="1" applyFont="1" applyFill="1" applyBorder="1" applyAlignment="1">
      <alignment horizontal="center" vertical="center" wrapText="1"/>
    </xf>
    <xf numFmtId="164" fontId="7" fillId="3" borderId="23"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10" xfId="0" applyFont="1" applyFill="1" applyBorder="1" applyAlignment="1">
      <alignment horizontal="left" vertical="center" wrapText="1"/>
    </xf>
    <xf numFmtId="1" fontId="7" fillId="3" borderId="48" xfId="0" applyNumberFormat="1" applyFont="1" applyFill="1" applyBorder="1" applyAlignment="1">
      <alignment horizontal="center" vertical="center" wrapText="1"/>
    </xf>
    <xf numFmtId="164" fontId="7" fillId="3" borderId="48" xfId="0" applyNumberFormat="1" applyFont="1" applyFill="1" applyBorder="1" applyAlignment="1">
      <alignment horizontal="center" vertical="center" wrapText="1"/>
    </xf>
    <xf numFmtId="0" fontId="7" fillId="3" borderId="23" xfId="0"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164" fontId="7" fillId="3" borderId="55" xfId="1" applyNumberFormat="1" applyFont="1" applyFill="1" applyBorder="1" applyAlignment="1">
      <alignment horizontal="center" vertical="center" wrapText="1"/>
    </xf>
    <xf numFmtId="0" fontId="7" fillId="3" borderId="48"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8" fillId="2" borderId="28" xfId="1" applyFont="1" applyFill="1" applyBorder="1" applyAlignment="1">
      <alignment vertical="center" wrapText="1"/>
    </xf>
    <xf numFmtId="0" fontId="14" fillId="0" borderId="44" xfId="0" applyFont="1" applyBorder="1" applyAlignment="1">
      <alignment horizontal="center"/>
    </xf>
    <xf numFmtId="0" fontId="0" fillId="0" borderId="44" xfId="0" applyBorder="1"/>
    <xf numFmtId="0" fontId="0" fillId="0" borderId="44" xfId="0" applyBorder="1" applyAlignment="1">
      <alignment wrapText="1"/>
    </xf>
    <xf numFmtId="0" fontId="7" fillId="3" borderId="66" xfId="1" applyFont="1" applyFill="1" applyBorder="1" applyAlignment="1">
      <alignment horizontal="center" vertical="center" wrapText="1"/>
    </xf>
    <xf numFmtId="0" fontId="7" fillId="3" borderId="67" xfId="0" applyFont="1" applyFill="1" applyBorder="1" applyAlignment="1">
      <alignment horizontal="center" vertical="center" wrapText="1"/>
    </xf>
    <xf numFmtId="164" fontId="7" fillId="3" borderId="46" xfId="1" applyNumberFormat="1" applyFont="1" applyFill="1" applyBorder="1" applyAlignment="1">
      <alignment horizontal="center" vertical="center" wrapText="1"/>
    </xf>
    <xf numFmtId="0" fontId="7" fillId="3" borderId="68" xfId="1" applyFont="1" applyFill="1" applyBorder="1" applyAlignment="1">
      <alignment horizontal="center" vertical="center" wrapText="1"/>
    </xf>
    <xf numFmtId="164" fontId="7" fillId="3" borderId="46" xfId="0" applyNumberFormat="1" applyFont="1" applyFill="1" applyBorder="1" applyAlignment="1">
      <alignment horizontal="center" vertical="center" wrapText="1"/>
    </xf>
    <xf numFmtId="164" fontId="7" fillId="3" borderId="24" xfId="0" applyNumberFormat="1" applyFont="1" applyFill="1" applyBorder="1" applyAlignment="1">
      <alignment horizontal="center" vertical="center" wrapText="1"/>
    </xf>
    <xf numFmtId="0" fontId="4" fillId="2" borderId="0" xfId="1" applyFont="1" applyFill="1" applyAlignment="1">
      <alignment vertical="center" wrapText="1"/>
    </xf>
    <xf numFmtId="0" fontId="4" fillId="2" borderId="69" xfId="1" applyFont="1" applyFill="1" applyBorder="1" applyAlignment="1">
      <alignment horizontal="center" vertical="center" wrapText="1"/>
    </xf>
    <xf numFmtId="0" fontId="4" fillId="2" borderId="25" xfId="1" applyFont="1" applyFill="1" applyBorder="1" applyAlignment="1">
      <alignment vertical="center" wrapText="1"/>
    </xf>
    <xf numFmtId="1" fontId="7" fillId="3" borderId="48" xfId="1" applyNumberFormat="1" applyFont="1" applyFill="1" applyBorder="1" applyAlignment="1">
      <alignment horizontal="center" vertical="center" wrapText="1"/>
    </xf>
    <xf numFmtId="1" fontId="7" fillId="3" borderId="46" xfId="0" applyNumberFormat="1"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0" xfId="0" applyFont="1" applyFill="1" applyBorder="1" applyAlignment="1">
      <alignment horizontal="center" vertical="center" wrapText="1"/>
    </xf>
    <xf numFmtId="164" fontId="7" fillId="3" borderId="50" xfId="0" applyNumberFormat="1" applyFont="1" applyFill="1" applyBorder="1" applyAlignment="1">
      <alignment horizontal="center" vertical="center" wrapText="1"/>
    </xf>
    <xf numFmtId="164" fontId="7" fillId="3" borderId="54"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28" xfId="0" applyNumberFormat="1" applyFont="1" applyFill="1" applyBorder="1" applyAlignment="1">
      <alignment horizontal="center" vertical="center" wrapText="1"/>
    </xf>
    <xf numFmtId="164" fontId="7" fillId="3" borderId="28" xfId="0" applyNumberFormat="1" applyFont="1" applyFill="1" applyBorder="1" applyAlignment="1">
      <alignment horizontal="center" vertical="center" wrapText="1"/>
    </xf>
    <xf numFmtId="164" fontId="7" fillId="3" borderId="30" xfId="0" applyNumberFormat="1" applyFont="1" applyFill="1" applyBorder="1" applyAlignment="1">
      <alignment horizontal="center" vertical="center" wrapText="1"/>
    </xf>
    <xf numFmtId="1" fontId="7" fillId="3" borderId="9" xfId="1" applyNumberFormat="1" applyFont="1" applyFill="1" applyBorder="1" applyAlignment="1">
      <alignment horizontal="center" vertical="center" wrapText="1"/>
    </xf>
    <xf numFmtId="0" fontId="7" fillId="3" borderId="46" xfId="1" applyFont="1" applyFill="1" applyBorder="1" applyAlignment="1">
      <alignment horizontal="center" vertical="center" wrapText="1"/>
    </xf>
    <xf numFmtId="9" fontId="15" fillId="4" borderId="71" xfId="0" applyNumberFormat="1" applyFont="1" applyFill="1" applyBorder="1" applyAlignment="1">
      <alignment horizontal="center" vertical="center" wrapText="1"/>
    </xf>
    <xf numFmtId="0" fontId="7" fillId="3" borderId="72" xfId="1" applyFont="1" applyFill="1" applyBorder="1" applyAlignment="1">
      <alignment horizontal="center" vertical="center" wrapText="1"/>
    </xf>
    <xf numFmtId="0" fontId="7" fillId="3" borderId="38" xfId="1" applyFont="1" applyFill="1" applyBorder="1" applyAlignment="1">
      <alignment horizontal="center" vertical="center" wrapText="1"/>
    </xf>
    <xf numFmtId="164" fontId="7" fillId="3" borderId="38" xfId="1" applyNumberFormat="1" applyFont="1" applyFill="1" applyBorder="1" applyAlignment="1">
      <alignment horizontal="center" vertical="center" wrapText="1"/>
    </xf>
    <xf numFmtId="2" fontId="7" fillId="3" borderId="22" xfId="0" applyNumberFormat="1" applyFont="1" applyFill="1" applyBorder="1" applyAlignment="1">
      <alignment horizontal="center" vertical="center" wrapText="1"/>
    </xf>
    <xf numFmtId="165" fontId="7" fillId="3" borderId="46" xfId="0" applyNumberFormat="1" applyFont="1" applyFill="1" applyBorder="1" applyAlignment="1">
      <alignment horizontal="center" vertical="center" wrapText="1"/>
    </xf>
    <xf numFmtId="0" fontId="15" fillId="4" borderId="71" xfId="0" applyFont="1" applyFill="1" applyBorder="1" applyAlignment="1">
      <alignment horizontal="center" vertical="center" wrapText="1"/>
    </xf>
    <xf numFmtId="0" fontId="16" fillId="5" borderId="20" xfId="1" applyFont="1" applyFill="1" applyBorder="1" applyAlignment="1">
      <alignment horizontal="center" vertical="center" wrapText="1"/>
    </xf>
    <xf numFmtId="0" fontId="7" fillId="5" borderId="20" xfId="1" applyFont="1" applyFill="1" applyBorder="1" applyAlignment="1">
      <alignment horizontal="center" vertical="center" wrapText="1"/>
    </xf>
    <xf numFmtId="0" fontId="1" fillId="5" borderId="20" xfId="1" applyFont="1" applyFill="1" applyBorder="1" applyAlignment="1">
      <alignment horizontal="center" vertical="center"/>
    </xf>
    <xf numFmtId="0" fontId="5" fillId="5" borderId="20" xfId="1" applyFill="1" applyBorder="1"/>
    <xf numFmtId="0" fontId="5" fillId="5" borderId="20" xfId="1" applyFill="1" applyBorder="1" applyAlignment="1">
      <alignment horizontal="center" vertical="center"/>
    </xf>
    <xf numFmtId="164" fontId="7" fillId="5" borderId="20" xfId="1" applyNumberFormat="1" applyFont="1" applyFill="1" applyBorder="1" applyAlignment="1">
      <alignment horizontal="center" vertical="center" wrapText="1"/>
    </xf>
    <xf numFmtId="164" fontId="7" fillId="5" borderId="38" xfId="1" applyNumberFormat="1" applyFont="1" applyFill="1" applyBorder="1" applyAlignment="1">
      <alignment horizontal="center" vertical="center" wrapText="1"/>
    </xf>
    <xf numFmtId="0" fontId="7" fillId="5" borderId="46" xfId="1" applyFont="1" applyFill="1" applyBorder="1" applyAlignment="1">
      <alignment horizontal="center" vertical="center" wrapText="1"/>
    </xf>
    <xf numFmtId="0" fontId="16" fillId="5" borderId="46" xfId="1" applyFont="1" applyFill="1" applyBorder="1" applyAlignment="1">
      <alignment horizontal="center" vertical="center" wrapText="1"/>
    </xf>
    <xf numFmtId="164" fontId="7" fillId="5" borderId="47" xfId="1" applyNumberFormat="1" applyFont="1" applyFill="1" applyBorder="1" applyAlignment="1">
      <alignment horizontal="center" vertical="center" wrapText="1"/>
    </xf>
    <xf numFmtId="0" fontId="7" fillId="5" borderId="20" xfId="0" applyFont="1" applyFill="1" applyBorder="1" applyAlignment="1">
      <alignment horizontal="center" vertical="center" wrapText="1"/>
    </xf>
    <xf numFmtId="2" fontId="7" fillId="5" borderId="20" xfId="0" applyNumberFormat="1" applyFont="1" applyFill="1" applyBorder="1" applyAlignment="1">
      <alignment horizontal="center" vertical="center" wrapText="1"/>
    </xf>
    <xf numFmtId="1" fontId="7" fillId="5" borderId="20"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wrapText="1"/>
    </xf>
    <xf numFmtId="0" fontId="7" fillId="5" borderId="75" xfId="0" applyFont="1" applyFill="1" applyBorder="1" applyAlignment="1">
      <alignment horizontal="center" vertical="center" wrapText="1"/>
    </xf>
    <xf numFmtId="1" fontId="7" fillId="5" borderId="76" xfId="0" applyNumberFormat="1" applyFont="1" applyFill="1" applyBorder="1" applyAlignment="1">
      <alignment horizontal="center" vertical="center" wrapText="1"/>
    </xf>
    <xf numFmtId="0" fontId="7" fillId="5" borderId="26" xfId="0" applyFont="1" applyFill="1" applyBorder="1" applyAlignment="1">
      <alignment horizontal="center" vertical="center" wrapText="1"/>
    </xf>
    <xf numFmtId="166" fontId="7" fillId="5" borderId="74" xfId="0" applyNumberFormat="1" applyFont="1" applyFill="1" applyBorder="1" applyAlignment="1">
      <alignment horizontal="center" vertical="center" wrapText="1"/>
    </xf>
    <xf numFmtId="0" fontId="15" fillId="5" borderId="77" xfId="0" applyFont="1" applyFill="1" applyBorder="1" applyAlignment="1">
      <alignment horizontal="center" vertical="center" wrapText="1"/>
    </xf>
    <xf numFmtId="165" fontId="7" fillId="3" borderId="22" xfId="0" applyNumberFormat="1" applyFont="1" applyFill="1" applyBorder="1" applyAlignment="1">
      <alignment horizontal="center" vertical="center" wrapText="1"/>
    </xf>
    <xf numFmtId="2" fontId="7" fillId="5" borderId="78"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1" fontId="7" fillId="5" borderId="10" xfId="0" applyNumberFormat="1" applyFont="1" applyFill="1" applyBorder="1" applyAlignment="1">
      <alignment horizontal="center" vertical="center" wrapText="1"/>
    </xf>
    <xf numFmtId="9" fontId="7" fillId="5" borderId="20" xfId="3" applyFont="1" applyFill="1" applyBorder="1" applyAlignment="1">
      <alignment horizontal="center" vertical="center" wrapText="1"/>
    </xf>
    <xf numFmtId="0" fontId="1" fillId="0" borderId="0" xfId="1" applyFont="1"/>
    <xf numFmtId="10" fontId="7" fillId="3" borderId="20" xfId="0" applyNumberFormat="1" applyFont="1" applyFill="1" applyBorder="1" applyAlignment="1">
      <alignment horizontal="center" vertical="center" wrapText="1"/>
    </xf>
    <xf numFmtId="0" fontId="0" fillId="6" borderId="44" xfId="0" applyFill="1" applyBorder="1" applyAlignment="1">
      <alignment wrapText="1"/>
    </xf>
    <xf numFmtId="0" fontId="0" fillId="6" borderId="44" xfId="0" applyFill="1" applyBorder="1"/>
    <xf numFmtId="0" fontId="12" fillId="3" borderId="15" xfId="1" applyFont="1" applyFill="1" applyBorder="1" applyAlignment="1">
      <alignment horizontal="left" vertical="center" wrapText="1"/>
    </xf>
    <xf numFmtId="0" fontId="12" fillId="3" borderId="29" xfId="1" applyFont="1" applyFill="1" applyBorder="1" applyAlignment="1">
      <alignment horizontal="left" vertical="center" wrapText="1"/>
    </xf>
    <xf numFmtId="0" fontId="12" fillId="3" borderId="30" xfId="1" applyFont="1" applyFill="1" applyBorder="1" applyAlignment="1">
      <alignment horizontal="left" vertical="center" wrapText="1"/>
    </xf>
    <xf numFmtId="0" fontId="4" fillId="2" borderId="0" xfId="1" applyFont="1" applyFill="1" applyAlignment="1">
      <alignment horizontal="center" vertical="center" wrapText="1"/>
    </xf>
    <xf numFmtId="0" fontId="11"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3"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0" xfId="1" applyFont="1" applyFill="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6" fillId="3" borderId="2" xfId="1" applyFont="1" applyFill="1" applyBorder="1" applyAlignment="1">
      <alignment horizontal="left" vertical="center" wrapText="1"/>
    </xf>
    <xf numFmtId="9" fontId="7" fillId="3" borderId="12" xfId="2" applyFont="1" applyFill="1" applyBorder="1" applyAlignment="1">
      <alignment horizontal="left" vertical="center" wrapText="1"/>
    </xf>
    <xf numFmtId="9" fontId="7" fillId="3" borderId="3" xfId="2"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0"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10" fillId="3" borderId="22" xfId="1"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46"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2"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63"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center" vertical="center" wrapText="1"/>
    </xf>
  </cellXfs>
  <cellStyles count="6">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0</xdr:row>
      <xdr:rowOff>904875</xdr:rowOff>
    </xdr:to>
    <xdr:pic>
      <xdr:nvPicPr>
        <xdr:cNvPr id="3" name="Imagen 2">
          <a:extLst>
            <a:ext uri="{FF2B5EF4-FFF2-40B4-BE49-F238E27FC236}">
              <a16:creationId xmlns:a16="http://schemas.microsoft.com/office/drawing/2014/main" id="{491C0BDB-A0D2-4F4E-9AC4-2CF18223AD4C}"/>
            </a:ext>
          </a:extLst>
        </xdr:cNvPr>
        <xdr:cNvPicPr>
          <a:picLocks noChangeAspect="1"/>
        </xdr:cNvPicPr>
      </xdr:nvPicPr>
      <xdr:blipFill>
        <a:blip xmlns:r="http://schemas.openxmlformats.org/officeDocument/2006/relationships" r:embed="rId1"/>
        <a:stretch>
          <a:fillRect/>
        </a:stretch>
      </xdr:blipFill>
      <xdr:spPr>
        <a:xfrm>
          <a:off x="0" y="0"/>
          <a:ext cx="22288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275168</xdr:colOff>
      <xdr:row>0</xdr:row>
      <xdr:rowOff>95250</xdr:rowOff>
    </xdr:from>
    <xdr:to>
      <xdr:col>1</xdr:col>
      <xdr:colOff>31751</xdr:colOff>
      <xdr:row>0</xdr:row>
      <xdr:rowOff>1000125</xdr:rowOff>
    </xdr:to>
    <xdr:pic>
      <xdr:nvPicPr>
        <xdr:cNvPr id="3" name="Imagen 2">
          <a:extLst>
            <a:ext uri="{FF2B5EF4-FFF2-40B4-BE49-F238E27FC236}">
              <a16:creationId xmlns:a16="http://schemas.microsoft.com/office/drawing/2014/main" id="{DC90C1B6-DCAF-48A7-990E-6D743BD9D947}"/>
            </a:ext>
          </a:extLst>
        </xdr:cNvPr>
        <xdr:cNvPicPr>
          <a:picLocks noChangeAspect="1"/>
        </xdr:cNvPicPr>
      </xdr:nvPicPr>
      <xdr:blipFill>
        <a:blip xmlns:r="http://schemas.openxmlformats.org/officeDocument/2006/relationships" r:embed="rId1"/>
        <a:stretch>
          <a:fillRect/>
        </a:stretch>
      </xdr:blipFill>
      <xdr:spPr>
        <a:xfrm>
          <a:off x="275168" y="95250"/>
          <a:ext cx="2275416"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317499</xdr:colOff>
      <xdr:row>0</xdr:row>
      <xdr:rowOff>0</xdr:rowOff>
    </xdr:from>
    <xdr:to>
      <xdr:col>0</xdr:col>
      <xdr:colOff>1803606</xdr:colOff>
      <xdr:row>0</xdr:row>
      <xdr:rowOff>904875</xdr:rowOff>
    </xdr:to>
    <xdr:pic>
      <xdr:nvPicPr>
        <xdr:cNvPr id="3" name="Imagen 2">
          <a:extLst>
            <a:ext uri="{FF2B5EF4-FFF2-40B4-BE49-F238E27FC236}">
              <a16:creationId xmlns:a16="http://schemas.microsoft.com/office/drawing/2014/main" id="{7BB95E7C-9815-4207-8F4E-CF4CED5A43FC}"/>
            </a:ext>
          </a:extLst>
        </xdr:cNvPr>
        <xdr:cNvPicPr>
          <a:picLocks noChangeAspect="1"/>
        </xdr:cNvPicPr>
      </xdr:nvPicPr>
      <xdr:blipFill>
        <a:blip xmlns:r="http://schemas.openxmlformats.org/officeDocument/2006/relationships" r:embed="rId1"/>
        <a:stretch>
          <a:fillRect/>
        </a:stretch>
      </xdr:blipFill>
      <xdr:spPr>
        <a:xfrm>
          <a:off x="317499" y="0"/>
          <a:ext cx="1486107"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1600407</xdr:colOff>
      <xdr:row>0</xdr:row>
      <xdr:rowOff>942975</xdr:rowOff>
    </xdr:to>
    <xdr:pic>
      <xdr:nvPicPr>
        <xdr:cNvPr id="3" name="Imagen 2">
          <a:extLst>
            <a:ext uri="{FF2B5EF4-FFF2-40B4-BE49-F238E27FC236}">
              <a16:creationId xmlns:a16="http://schemas.microsoft.com/office/drawing/2014/main" id="{3FED4F51-2FE3-4A57-B932-1454A8452D33}"/>
            </a:ext>
          </a:extLst>
        </xdr:cNvPr>
        <xdr:cNvPicPr>
          <a:picLocks noChangeAspect="1"/>
        </xdr:cNvPicPr>
      </xdr:nvPicPr>
      <xdr:blipFill>
        <a:blip xmlns:r="http://schemas.openxmlformats.org/officeDocument/2006/relationships" r:embed="rId1"/>
        <a:stretch>
          <a:fillRect/>
        </a:stretch>
      </xdr:blipFill>
      <xdr:spPr>
        <a:xfrm>
          <a:off x="114300" y="38100"/>
          <a:ext cx="1486107" cy="904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1486107</xdr:colOff>
      <xdr:row>0</xdr:row>
      <xdr:rowOff>904875</xdr:rowOff>
    </xdr:to>
    <xdr:pic>
      <xdr:nvPicPr>
        <xdr:cNvPr id="3" name="Imagen 2">
          <a:extLst>
            <a:ext uri="{FF2B5EF4-FFF2-40B4-BE49-F238E27FC236}">
              <a16:creationId xmlns:a16="http://schemas.microsoft.com/office/drawing/2014/main" id="{677BA998-EF97-4417-BDDC-607697704134}"/>
            </a:ext>
          </a:extLst>
        </xdr:cNvPr>
        <xdr:cNvPicPr>
          <a:picLocks noChangeAspect="1"/>
        </xdr:cNvPicPr>
      </xdr:nvPicPr>
      <xdr:blipFill>
        <a:blip xmlns:r="http://schemas.openxmlformats.org/officeDocument/2006/relationships" r:embed="rId1"/>
        <a:stretch>
          <a:fillRect/>
        </a:stretch>
      </xdr:blipFill>
      <xdr:spPr>
        <a:xfrm>
          <a:off x="0" y="0"/>
          <a:ext cx="1486107" cy="904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1581357</xdr:colOff>
      <xdr:row>0</xdr:row>
      <xdr:rowOff>904875</xdr:rowOff>
    </xdr:to>
    <xdr:pic>
      <xdr:nvPicPr>
        <xdr:cNvPr id="3" name="Imagen 2">
          <a:extLst>
            <a:ext uri="{FF2B5EF4-FFF2-40B4-BE49-F238E27FC236}">
              <a16:creationId xmlns:a16="http://schemas.microsoft.com/office/drawing/2014/main" id="{9894005F-3A31-44F3-AF38-997C2EA7794C}"/>
            </a:ext>
          </a:extLst>
        </xdr:cNvPr>
        <xdr:cNvPicPr>
          <a:picLocks noChangeAspect="1"/>
        </xdr:cNvPicPr>
      </xdr:nvPicPr>
      <xdr:blipFill>
        <a:blip xmlns:r="http://schemas.openxmlformats.org/officeDocument/2006/relationships" r:embed="rId1"/>
        <a:stretch>
          <a:fillRect/>
        </a:stretch>
      </xdr:blipFill>
      <xdr:spPr>
        <a:xfrm>
          <a:off x="95250" y="0"/>
          <a:ext cx="1486107" cy="904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1588866</xdr:colOff>
      <xdr:row>2</xdr:row>
      <xdr:rowOff>9525</xdr:rowOff>
    </xdr:to>
    <xdr:pic>
      <xdr:nvPicPr>
        <xdr:cNvPr id="2" name="Imagen 1">
          <a:extLst>
            <a:ext uri="{FF2B5EF4-FFF2-40B4-BE49-F238E27FC236}">
              <a16:creationId xmlns:a16="http://schemas.microsoft.com/office/drawing/2014/main" id="{4DDAC124-04B4-4773-AB01-DB15D7F357A7}"/>
            </a:ext>
          </a:extLst>
        </xdr:cNvPr>
        <xdr:cNvPicPr>
          <a:picLocks noChangeAspect="1"/>
        </xdr:cNvPicPr>
      </xdr:nvPicPr>
      <xdr:blipFill>
        <a:blip xmlns:r="http://schemas.openxmlformats.org/officeDocument/2006/relationships" r:embed="rId1"/>
        <a:stretch>
          <a:fillRect/>
        </a:stretch>
      </xdr:blipFill>
      <xdr:spPr>
        <a:xfrm>
          <a:off x="180975" y="66675"/>
          <a:ext cx="1407891" cy="1028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showGridLines="0" zoomScaleNormal="100" workbookViewId="0">
      <selection sqref="A1:G1"/>
    </sheetView>
  </sheetViews>
  <sheetFormatPr baseColWidth="10" defaultColWidth="11.5" defaultRowHeight="15" x14ac:dyDescent="0.25"/>
  <cols>
    <col min="1" max="1" width="19.75" style="1" customWidth="1"/>
    <col min="2" max="2" width="6.25" style="1" customWidth="1"/>
    <col min="3" max="3" width="46.75" style="1" customWidth="1"/>
    <col min="4" max="4" width="34.5" style="1" customWidth="1"/>
    <col min="5" max="5" width="25.75" style="1" customWidth="1"/>
    <col min="6" max="6" width="24.75" style="14" customWidth="1"/>
    <col min="7" max="7" width="26" style="14" customWidth="1"/>
    <col min="8" max="16384" width="11.5" style="1"/>
  </cols>
  <sheetData>
    <row r="1" spans="1:24" s="2" customFormat="1" ht="82.5" customHeight="1" thickBot="1" x14ac:dyDescent="0.3">
      <c r="A1" s="174" t="s">
        <v>0</v>
      </c>
      <c r="B1" s="174"/>
      <c r="C1" s="174"/>
      <c r="D1" s="174"/>
      <c r="E1" s="174"/>
      <c r="F1" s="174"/>
      <c r="G1" s="174"/>
      <c r="H1" s="1"/>
      <c r="I1" s="1"/>
      <c r="J1" s="1"/>
      <c r="K1" s="1"/>
      <c r="L1" s="1"/>
      <c r="M1" s="1"/>
      <c r="N1" s="1"/>
      <c r="O1" s="1"/>
      <c r="P1" s="1"/>
      <c r="Q1" s="1"/>
      <c r="R1" s="1"/>
      <c r="S1" s="1"/>
      <c r="T1" s="1"/>
      <c r="U1" s="1"/>
      <c r="V1" s="1"/>
      <c r="W1" s="1"/>
      <c r="X1" s="1"/>
    </row>
    <row r="2" spans="1:24" s="2" customFormat="1" ht="409.5" customHeight="1" thickTop="1" thickBot="1" x14ac:dyDescent="0.3">
      <c r="A2" s="3" t="s">
        <v>1</v>
      </c>
      <c r="B2" s="175" t="s">
        <v>2</v>
      </c>
      <c r="C2" s="176"/>
      <c r="D2" s="176"/>
      <c r="E2" s="176"/>
      <c r="F2" s="176"/>
      <c r="G2" s="176"/>
      <c r="H2" s="1"/>
      <c r="I2" s="1"/>
      <c r="J2" s="1"/>
      <c r="K2" s="1"/>
      <c r="L2" s="1"/>
      <c r="M2" s="1"/>
      <c r="N2" s="1"/>
      <c r="O2" s="1"/>
      <c r="P2" s="1"/>
      <c r="Q2" s="1"/>
      <c r="R2" s="1"/>
      <c r="S2" s="1"/>
      <c r="T2" s="1"/>
      <c r="U2" s="1"/>
      <c r="V2" s="1"/>
      <c r="W2" s="1"/>
      <c r="X2" s="1"/>
    </row>
    <row r="3" spans="1:24" ht="237.75" customHeight="1" thickTop="1" thickBot="1" x14ac:dyDescent="0.3">
      <c r="A3" s="3" t="s">
        <v>3</v>
      </c>
      <c r="B3" s="177" t="s">
        <v>4</v>
      </c>
      <c r="C3" s="178"/>
      <c r="D3" s="178"/>
      <c r="E3" s="178"/>
      <c r="F3" s="178"/>
      <c r="G3" s="178"/>
    </row>
    <row r="4" spans="1:24" ht="91.15" customHeight="1" thickTop="1" thickBot="1" x14ac:dyDescent="0.3">
      <c r="A4" s="4" t="s">
        <v>5</v>
      </c>
      <c r="B4" s="171" t="s">
        <v>6</v>
      </c>
      <c r="C4" s="172"/>
      <c r="D4" s="172"/>
      <c r="E4" s="172"/>
      <c r="F4" s="172"/>
      <c r="G4" s="173"/>
    </row>
    <row r="5" spans="1:24" ht="282.75" customHeight="1" thickTop="1" thickBot="1" x14ac:dyDescent="0.3">
      <c r="A5" s="3" t="s">
        <v>7</v>
      </c>
      <c r="B5" s="177" t="s">
        <v>8</v>
      </c>
      <c r="C5" s="178"/>
      <c r="D5" s="178"/>
      <c r="E5" s="178"/>
      <c r="F5" s="178"/>
      <c r="G5" s="178"/>
    </row>
    <row r="6" spans="1:24" ht="140.25" customHeight="1" thickTop="1" thickBot="1" x14ac:dyDescent="0.3">
      <c r="A6" s="4" t="s">
        <v>9</v>
      </c>
      <c r="B6" s="171" t="s">
        <v>10</v>
      </c>
      <c r="C6" s="172"/>
      <c r="D6" s="172"/>
      <c r="E6" s="172"/>
      <c r="F6" s="172"/>
      <c r="G6" s="173"/>
    </row>
    <row r="7" spans="1:24" ht="84" customHeight="1" thickTop="1" thickBot="1" x14ac:dyDescent="0.3">
      <c r="A7" s="3" t="s">
        <v>11</v>
      </c>
      <c r="B7" s="171" t="s">
        <v>12</v>
      </c>
      <c r="C7" s="172"/>
      <c r="D7" s="172"/>
      <c r="E7" s="172"/>
      <c r="F7" s="172"/>
      <c r="G7" s="173"/>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8"/>
  <sheetViews>
    <sheetView showGridLines="0" zoomScale="70" zoomScaleNormal="70" workbookViewId="0">
      <selection activeCell="W14" sqref="W14"/>
    </sheetView>
  </sheetViews>
  <sheetFormatPr baseColWidth="10" defaultColWidth="11.5" defaultRowHeight="15" x14ac:dyDescent="0.25"/>
  <cols>
    <col min="1" max="1" width="33" style="2" customWidth="1"/>
    <col min="2" max="2" width="6.25" style="2" customWidth="1"/>
    <col min="3" max="3" width="46.75" style="2" customWidth="1"/>
    <col min="4" max="4" width="34.5" style="2" customWidth="1"/>
    <col min="5" max="5" width="19.75" style="2" customWidth="1"/>
    <col min="6" max="6" width="25.75" style="2" customWidth="1"/>
    <col min="7" max="7" width="24.75" style="15" customWidth="1"/>
    <col min="8" max="8" width="23.75" style="15" customWidth="1"/>
    <col min="9" max="9" width="0.125" style="1" customWidth="1"/>
    <col min="10" max="21" width="23.75" style="1" hidden="1" customWidth="1"/>
    <col min="22" max="22" width="0.125" style="1" customWidth="1"/>
    <col min="23" max="25" width="11.5" style="1"/>
    <col min="26" max="16384" width="11.5" style="2"/>
  </cols>
  <sheetData>
    <row r="1" spans="1:28" ht="82.5" customHeight="1" thickTop="1" thickBot="1" x14ac:dyDescent="0.3">
      <c r="A1" s="174" t="s">
        <v>13</v>
      </c>
      <c r="B1" s="174"/>
      <c r="C1" s="174"/>
      <c r="D1" s="174"/>
      <c r="E1" s="174"/>
      <c r="F1" s="174"/>
      <c r="G1" s="174"/>
      <c r="H1" s="174"/>
      <c r="I1" s="174"/>
      <c r="J1" s="174"/>
      <c r="K1" s="174"/>
      <c r="L1" s="174"/>
      <c r="M1" s="174"/>
      <c r="N1" s="174"/>
      <c r="O1" s="174"/>
      <c r="P1" s="174"/>
      <c r="Q1" s="174"/>
      <c r="R1" s="174"/>
      <c r="S1" s="174"/>
      <c r="T1" s="174"/>
      <c r="U1" s="174"/>
      <c r="V1" s="69"/>
      <c r="W1" s="2"/>
      <c r="X1" s="2"/>
      <c r="Y1" s="2"/>
    </row>
    <row r="2" spans="1:28" ht="66" customHeight="1" thickTop="1" thickBot="1" x14ac:dyDescent="0.3">
      <c r="A2" s="3" t="s">
        <v>14</v>
      </c>
      <c r="B2" s="179" t="s">
        <v>15</v>
      </c>
      <c r="C2" s="180"/>
      <c r="D2" s="180"/>
      <c r="E2" s="180"/>
      <c r="F2" s="180"/>
      <c r="G2" s="180"/>
      <c r="H2" s="180"/>
      <c r="I2" s="183"/>
      <c r="J2" s="184"/>
      <c r="K2" s="184"/>
      <c r="L2" s="184"/>
      <c r="M2" s="184"/>
      <c r="N2" s="184"/>
      <c r="O2" s="184"/>
      <c r="P2" s="184"/>
      <c r="Q2" s="184"/>
      <c r="R2" s="184"/>
      <c r="S2" s="184"/>
      <c r="T2" s="184"/>
      <c r="U2" s="184"/>
      <c r="V2" s="70"/>
      <c r="W2" s="2"/>
      <c r="X2" s="2"/>
      <c r="Y2" s="2"/>
    </row>
    <row r="3" spans="1:28" ht="66" customHeight="1" thickTop="1" thickBot="1" x14ac:dyDescent="0.3">
      <c r="A3" s="3" t="s">
        <v>16</v>
      </c>
      <c r="B3" s="181" t="s">
        <v>17</v>
      </c>
      <c r="C3" s="182"/>
      <c r="D3" s="182"/>
      <c r="E3" s="182"/>
      <c r="F3" s="182"/>
      <c r="G3" s="182"/>
      <c r="H3" s="182"/>
      <c r="I3" s="185" t="s">
        <v>18</v>
      </c>
      <c r="J3" s="186"/>
      <c r="K3" s="186"/>
      <c r="L3" s="186"/>
      <c r="M3" s="186"/>
      <c r="N3" s="186"/>
      <c r="O3" s="186"/>
      <c r="P3" s="186"/>
      <c r="Q3" s="186"/>
      <c r="R3" s="186"/>
      <c r="S3" s="186"/>
      <c r="T3" s="186"/>
      <c r="U3" s="186"/>
      <c r="V3" s="70"/>
      <c r="W3" s="2"/>
      <c r="X3" s="2"/>
      <c r="Y3" s="2"/>
    </row>
    <row r="4" spans="1:28" s="7" customFormat="1" ht="66" customHeight="1" thickTop="1" thickBot="1" x14ac:dyDescent="0.3">
      <c r="A4" s="3" t="s">
        <v>19</v>
      </c>
      <c r="B4" s="4" t="s">
        <v>20</v>
      </c>
      <c r="C4" s="4" t="s">
        <v>21</v>
      </c>
      <c r="D4" s="3" t="s">
        <v>22</v>
      </c>
      <c r="E4" s="3" t="s">
        <v>23</v>
      </c>
      <c r="F4" s="3" t="s">
        <v>24</v>
      </c>
      <c r="G4" s="5" t="s">
        <v>25</v>
      </c>
      <c r="H4" s="6" t="s">
        <v>26</v>
      </c>
      <c r="I4" s="19" t="s">
        <v>27</v>
      </c>
      <c r="J4" s="38" t="s">
        <v>28</v>
      </c>
      <c r="K4" s="19" t="s">
        <v>29</v>
      </c>
      <c r="L4" s="38" t="s">
        <v>30</v>
      </c>
      <c r="M4" s="19" t="s">
        <v>31</v>
      </c>
      <c r="N4" s="38" t="s">
        <v>32</v>
      </c>
      <c r="O4" s="19" t="s">
        <v>33</v>
      </c>
      <c r="P4" s="38" t="s">
        <v>34</v>
      </c>
      <c r="Q4" s="19" t="s">
        <v>35</v>
      </c>
      <c r="R4" s="38" t="s">
        <v>36</v>
      </c>
      <c r="S4" s="19" t="s">
        <v>37</v>
      </c>
      <c r="T4" s="38" t="s">
        <v>38</v>
      </c>
      <c r="U4" s="19" t="s">
        <v>39</v>
      </c>
      <c r="V4" s="71"/>
    </row>
    <row r="5" spans="1:28" s="7" customFormat="1" ht="108.75" hidden="1" customHeight="1" thickTop="1" thickBot="1" x14ac:dyDescent="0.3">
      <c r="A5" s="4" t="s">
        <v>40</v>
      </c>
      <c r="B5" s="8"/>
      <c r="C5" s="9" t="s">
        <v>41</v>
      </c>
      <c r="D5" s="10"/>
      <c r="E5" s="10"/>
      <c r="F5" s="9"/>
      <c r="G5" s="11"/>
      <c r="H5" s="12"/>
      <c r="I5" s="1"/>
      <c r="J5" s="1"/>
      <c r="K5" s="1"/>
      <c r="L5" s="1"/>
      <c r="M5" s="1"/>
      <c r="N5" s="1"/>
      <c r="O5" s="1"/>
      <c r="P5" s="1"/>
      <c r="Q5" s="1"/>
      <c r="R5" s="1"/>
      <c r="S5" s="1"/>
      <c r="T5" s="1"/>
      <c r="U5" s="1"/>
      <c r="V5" s="71"/>
    </row>
    <row r="6" spans="1:28" ht="106.5" customHeight="1" thickTop="1" thickBot="1" x14ac:dyDescent="0.3">
      <c r="A6" s="5" t="s">
        <v>42</v>
      </c>
      <c r="B6" s="8">
        <v>1</v>
      </c>
      <c r="C6" s="10" t="s">
        <v>43</v>
      </c>
      <c r="D6" s="10" t="s">
        <v>44</v>
      </c>
      <c r="E6" s="64">
        <v>2</v>
      </c>
      <c r="F6" s="10" t="s">
        <v>45</v>
      </c>
      <c r="G6" s="11">
        <v>44927</v>
      </c>
      <c r="H6" s="12">
        <v>45291</v>
      </c>
      <c r="I6" s="39"/>
      <c r="J6" s="39"/>
      <c r="K6" s="39"/>
      <c r="L6" s="39"/>
      <c r="M6" s="39"/>
      <c r="N6" s="134"/>
      <c r="O6" s="134"/>
      <c r="P6" s="134"/>
      <c r="Q6" s="134"/>
      <c r="R6" s="134"/>
      <c r="S6" s="134">
        <v>2</v>
      </c>
      <c r="T6" s="134"/>
      <c r="U6" s="134">
        <f>SUM(I6:T6)</f>
        <v>2</v>
      </c>
      <c r="V6" s="70"/>
      <c r="W6" s="2"/>
      <c r="X6" s="2"/>
      <c r="Y6" s="2"/>
    </row>
    <row r="7" spans="1:28" ht="64.900000000000006" customHeight="1" thickTop="1" thickBot="1" x14ac:dyDescent="0.3">
      <c r="A7" s="3" t="s">
        <v>46</v>
      </c>
      <c r="B7" s="8">
        <v>2</v>
      </c>
      <c r="C7" s="10" t="s">
        <v>47</v>
      </c>
      <c r="D7" s="40" t="s">
        <v>48</v>
      </c>
      <c r="E7" s="42">
        <v>1</v>
      </c>
      <c r="F7" s="41" t="s">
        <v>49</v>
      </c>
      <c r="G7" s="11">
        <v>44927</v>
      </c>
      <c r="H7" s="12">
        <v>45291</v>
      </c>
      <c r="I7" s="39"/>
      <c r="J7" s="39"/>
      <c r="K7" s="39"/>
      <c r="L7" s="39"/>
      <c r="M7" s="39"/>
      <c r="N7" s="134"/>
      <c r="O7" s="134"/>
      <c r="P7" s="134"/>
      <c r="Q7" s="134"/>
      <c r="R7" s="134"/>
      <c r="S7" s="134">
        <v>1</v>
      </c>
      <c r="T7" s="134"/>
      <c r="U7" s="134">
        <f t="shared" ref="U7:U8" si="0">SUM(I7:T7)</f>
        <v>1</v>
      </c>
      <c r="V7" s="70"/>
      <c r="W7" s="2"/>
      <c r="X7" s="2"/>
      <c r="Y7" s="2"/>
      <c r="AB7" s="73"/>
    </row>
    <row r="8" spans="1:28" ht="66" customHeight="1" thickTop="1" thickBot="1" x14ac:dyDescent="0.3">
      <c r="A8" s="3" t="s">
        <v>50</v>
      </c>
      <c r="B8" s="8">
        <v>3</v>
      </c>
      <c r="C8" s="65" t="s">
        <v>51</v>
      </c>
      <c r="D8" s="65" t="s">
        <v>52</v>
      </c>
      <c r="E8" s="43">
        <v>3</v>
      </c>
      <c r="F8" s="41" t="s">
        <v>49</v>
      </c>
      <c r="G8" s="11">
        <v>44927</v>
      </c>
      <c r="H8" s="12">
        <v>45291</v>
      </c>
      <c r="I8" s="134">
        <v>1</v>
      </c>
      <c r="J8" s="39"/>
      <c r="K8" s="39"/>
      <c r="L8" s="39"/>
      <c r="M8" s="134">
        <v>1</v>
      </c>
      <c r="N8" s="134"/>
      <c r="O8" s="134"/>
      <c r="P8" s="134"/>
      <c r="Q8" s="134">
        <v>1</v>
      </c>
      <c r="R8" s="134"/>
      <c r="S8" s="134"/>
      <c r="T8" s="134"/>
      <c r="U8" s="134">
        <f t="shared" si="0"/>
        <v>3</v>
      </c>
      <c r="V8" s="72"/>
      <c r="W8" s="2"/>
      <c r="X8" s="2"/>
      <c r="Y8" s="2"/>
    </row>
    <row r="9" spans="1:28" s="1" customFormat="1" x14ac:dyDescent="0.25">
      <c r="G9" s="14"/>
      <c r="H9" s="14"/>
    </row>
    <row r="10" spans="1:28" s="1" customFormat="1" x14ac:dyDescent="0.25">
      <c r="G10" s="14"/>
      <c r="H10" s="14"/>
    </row>
    <row r="11" spans="1:28" s="1" customFormat="1" x14ac:dyDescent="0.25">
      <c r="G11" s="14"/>
      <c r="H11" s="14"/>
    </row>
    <row r="12" spans="1:28" s="1" customFormat="1" x14ac:dyDescent="0.25">
      <c r="G12" s="14"/>
      <c r="H12" s="14"/>
    </row>
    <row r="13" spans="1:28" s="1" customFormat="1" x14ac:dyDescent="0.25">
      <c r="G13" s="14"/>
      <c r="H13" s="14"/>
    </row>
    <row r="14" spans="1:28" s="1" customFormat="1" x14ac:dyDescent="0.25">
      <c r="G14" s="14"/>
      <c r="H14" s="14"/>
    </row>
    <row r="15" spans="1:28" s="1" customFormat="1" x14ac:dyDescent="0.25">
      <c r="G15" s="14"/>
      <c r="H15" s="14"/>
    </row>
    <row r="16" spans="1:28"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1" customFormat="1" x14ac:dyDescent="0.25">
      <c r="G38" s="14"/>
      <c r="H38" s="14"/>
    </row>
  </sheetData>
  <sheetProtection selectLockedCells="1" selectUnlockedCells="1"/>
  <mergeCells count="7">
    <mergeCell ref="A1:H1"/>
    <mergeCell ref="B2:H2"/>
    <mergeCell ref="B3:H3"/>
    <mergeCell ref="I1:Q1"/>
    <mergeCell ref="R1:U1"/>
    <mergeCell ref="I2:U2"/>
    <mergeCell ref="I3:U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topLeftCell="H1" zoomScaleNormal="100" workbookViewId="0">
      <selection activeCell="D3" sqref="D3:L3"/>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65" width="11.5" style="1"/>
    <col min="66" max="16384" width="11.5" style="2"/>
  </cols>
  <sheetData>
    <row r="1" spans="1:13" ht="91.5" customHeight="1" thickBot="1" x14ac:dyDescent="0.3">
      <c r="A1" s="174" t="s">
        <v>53</v>
      </c>
      <c r="B1" s="174"/>
      <c r="C1" s="174"/>
      <c r="D1" s="174"/>
      <c r="E1" s="174"/>
      <c r="F1" s="174"/>
      <c r="G1" s="174"/>
      <c r="H1" s="174"/>
      <c r="I1" s="174"/>
      <c r="J1" s="174"/>
      <c r="K1" s="174"/>
      <c r="L1" s="174"/>
    </row>
    <row r="2" spans="1:13" ht="73.150000000000006" customHeight="1" thickTop="1" thickBot="1" x14ac:dyDescent="0.3">
      <c r="A2" s="187" t="s">
        <v>14</v>
      </c>
      <c r="B2" s="187"/>
      <c r="C2" s="188"/>
      <c r="D2" s="192" t="s">
        <v>54</v>
      </c>
      <c r="E2" s="176"/>
      <c r="F2" s="176"/>
      <c r="G2" s="176"/>
      <c r="H2" s="176"/>
      <c r="I2" s="176"/>
      <c r="J2" s="176"/>
      <c r="K2" s="176"/>
      <c r="L2" s="176"/>
    </row>
    <row r="3" spans="1:13" ht="57" customHeight="1" thickTop="1" thickBot="1" x14ac:dyDescent="0.3">
      <c r="A3" s="187" t="s">
        <v>16</v>
      </c>
      <c r="B3" s="187"/>
      <c r="C3" s="188"/>
      <c r="D3" s="193" t="s">
        <v>55</v>
      </c>
      <c r="E3" s="194"/>
      <c r="F3" s="194"/>
      <c r="G3" s="194"/>
      <c r="H3" s="194"/>
      <c r="I3" s="194"/>
      <c r="J3" s="194"/>
      <c r="K3" s="194"/>
      <c r="L3" s="194"/>
    </row>
    <row r="4" spans="1:13" s="1" customFormat="1" ht="69" customHeight="1" thickTop="1" thickBot="1" x14ac:dyDescent="0.3">
      <c r="A4" s="187" t="s">
        <v>56</v>
      </c>
      <c r="B4" s="187"/>
      <c r="C4" s="188"/>
      <c r="D4" s="189" t="s">
        <v>57</v>
      </c>
      <c r="E4" s="187"/>
      <c r="F4" s="187"/>
      <c r="G4" s="187"/>
      <c r="H4" s="190"/>
      <c r="I4" s="191" t="s">
        <v>58</v>
      </c>
      <c r="J4" s="187"/>
      <c r="K4" s="187"/>
      <c r="L4" s="187"/>
    </row>
    <row r="5" spans="1:13" s="1" customFormat="1" ht="104.25" customHeight="1" thickTop="1" thickBot="1" x14ac:dyDescent="0.3">
      <c r="A5" s="23" t="s">
        <v>59</v>
      </c>
      <c r="B5" s="4" t="s">
        <v>60</v>
      </c>
      <c r="C5" s="5" t="s">
        <v>61</v>
      </c>
      <c r="D5" s="24" t="s">
        <v>62</v>
      </c>
      <c r="E5" s="4" t="s">
        <v>63</v>
      </c>
      <c r="F5" s="4" t="s">
        <v>64</v>
      </c>
      <c r="G5" s="4" t="s">
        <v>65</v>
      </c>
      <c r="H5" s="4" t="s">
        <v>66</v>
      </c>
      <c r="I5" s="25" t="s">
        <v>25</v>
      </c>
      <c r="J5" s="26" t="s">
        <v>67</v>
      </c>
      <c r="K5" s="26" t="s">
        <v>68</v>
      </c>
      <c r="L5" s="27" t="s">
        <v>69</v>
      </c>
    </row>
    <row r="6" spans="1:13" s="1" customFormat="1" ht="100.9" customHeight="1" thickBot="1" x14ac:dyDescent="0.3">
      <c r="A6" s="28">
        <v>159</v>
      </c>
      <c r="B6" s="29" t="s">
        <v>70</v>
      </c>
      <c r="C6" s="29" t="s">
        <v>71</v>
      </c>
      <c r="D6" s="29" t="s">
        <v>72</v>
      </c>
      <c r="E6" s="29" t="s">
        <v>73</v>
      </c>
      <c r="F6" s="29" t="s">
        <v>74</v>
      </c>
      <c r="G6" s="29" t="s">
        <v>75</v>
      </c>
      <c r="H6" s="29" t="s">
        <v>76</v>
      </c>
      <c r="I6" s="30">
        <v>44562</v>
      </c>
      <c r="J6" s="30">
        <v>45657</v>
      </c>
      <c r="K6" s="30"/>
      <c r="L6" s="29" t="s">
        <v>77</v>
      </c>
      <c r="M6" s="167"/>
    </row>
    <row r="7" spans="1:13" s="1" customFormat="1" ht="121.15" customHeight="1" thickTop="1" thickBot="1" x14ac:dyDescent="0.3">
      <c r="A7" s="28">
        <v>159</v>
      </c>
      <c r="B7" s="29" t="s">
        <v>70</v>
      </c>
      <c r="C7" s="29" t="s">
        <v>71</v>
      </c>
      <c r="D7" s="29" t="s">
        <v>72</v>
      </c>
      <c r="E7" s="29" t="s">
        <v>73</v>
      </c>
      <c r="F7" s="29" t="s">
        <v>74</v>
      </c>
      <c r="G7" s="29" t="s">
        <v>78</v>
      </c>
      <c r="H7" s="29" t="s">
        <v>79</v>
      </c>
      <c r="I7" s="30">
        <v>44562</v>
      </c>
      <c r="J7" s="30">
        <v>45657</v>
      </c>
      <c r="K7" s="30"/>
      <c r="L7" s="29" t="s">
        <v>77</v>
      </c>
    </row>
    <row r="8" spans="1:13" s="1" customFormat="1" ht="139.15" customHeight="1" thickTop="1" thickBot="1" x14ac:dyDescent="0.3">
      <c r="A8" s="28">
        <v>22874</v>
      </c>
      <c r="B8" s="29" t="s">
        <v>80</v>
      </c>
      <c r="C8" s="29" t="s">
        <v>71</v>
      </c>
      <c r="D8" s="29" t="s">
        <v>81</v>
      </c>
      <c r="E8" s="29" t="s">
        <v>82</v>
      </c>
      <c r="F8" s="29" t="s">
        <v>83</v>
      </c>
      <c r="G8" s="29" t="s">
        <v>78</v>
      </c>
      <c r="H8" s="29" t="s">
        <v>84</v>
      </c>
      <c r="I8" s="30">
        <v>44593</v>
      </c>
      <c r="J8" s="30">
        <v>45900</v>
      </c>
      <c r="K8" s="30"/>
      <c r="L8" s="29" t="s">
        <v>85</v>
      </c>
      <c r="M8" s="167"/>
    </row>
    <row r="9" spans="1:13" s="1" customFormat="1" ht="163.15" customHeight="1" thickTop="1" thickBot="1" x14ac:dyDescent="0.3">
      <c r="A9" s="31">
        <v>329</v>
      </c>
      <c r="B9" s="29" t="s">
        <v>86</v>
      </c>
      <c r="C9" s="29" t="s">
        <v>71</v>
      </c>
      <c r="D9" s="29" t="s">
        <v>87</v>
      </c>
      <c r="E9" s="29" t="s">
        <v>88</v>
      </c>
      <c r="F9" s="29" t="s">
        <v>89</v>
      </c>
      <c r="G9" s="29" t="s">
        <v>78</v>
      </c>
      <c r="H9" s="29" t="s">
        <v>90</v>
      </c>
      <c r="I9" s="30">
        <v>44927</v>
      </c>
      <c r="J9" s="30">
        <v>45535</v>
      </c>
      <c r="K9" s="30"/>
      <c r="L9" s="29" t="s">
        <v>91</v>
      </c>
    </row>
    <row r="10" spans="1:13" s="1" customFormat="1" ht="147.6" customHeight="1" thickTop="1" thickBot="1" x14ac:dyDescent="0.3">
      <c r="A10" s="31">
        <v>329</v>
      </c>
      <c r="B10" s="29" t="s">
        <v>86</v>
      </c>
      <c r="C10" s="29" t="s">
        <v>71</v>
      </c>
      <c r="D10" s="29" t="s">
        <v>87</v>
      </c>
      <c r="E10" s="29" t="s">
        <v>88</v>
      </c>
      <c r="F10" s="29" t="s">
        <v>92</v>
      </c>
      <c r="G10" s="29" t="s">
        <v>75</v>
      </c>
      <c r="H10" s="29" t="s">
        <v>93</v>
      </c>
      <c r="I10" s="30">
        <v>44927</v>
      </c>
      <c r="J10" s="30">
        <v>45535</v>
      </c>
      <c r="K10" s="30"/>
      <c r="L10" s="29" t="s">
        <v>94</v>
      </c>
    </row>
    <row r="11" spans="1:13" s="1" customFormat="1" ht="164.45" customHeight="1" thickTop="1" thickBot="1" x14ac:dyDescent="0.3">
      <c r="A11" s="28">
        <v>4076</v>
      </c>
      <c r="B11" s="29" t="s">
        <v>95</v>
      </c>
      <c r="C11" s="29" t="s">
        <v>71</v>
      </c>
      <c r="D11" s="29" t="s">
        <v>96</v>
      </c>
      <c r="E11" s="29" t="s">
        <v>97</v>
      </c>
      <c r="F11" s="29" t="s">
        <v>98</v>
      </c>
      <c r="G11" s="29" t="s">
        <v>75</v>
      </c>
      <c r="H11" s="29" t="s">
        <v>99</v>
      </c>
      <c r="I11" s="30">
        <v>44927</v>
      </c>
      <c r="J11" s="30">
        <v>45291</v>
      </c>
      <c r="K11" s="30"/>
      <c r="L11" s="29" t="s">
        <v>100</v>
      </c>
    </row>
    <row r="12" spans="1:13" s="1" customFormat="1" ht="15.75" thickTop="1" x14ac:dyDescent="0.25"/>
    <row r="13" spans="1:13" s="1" customFormat="1" x14ac:dyDescent="0.25"/>
    <row r="14" spans="1:13" s="1" customFormat="1" x14ac:dyDescent="0.25"/>
    <row r="15" spans="1:13" s="1" customFormat="1" x14ac:dyDescent="0.25"/>
    <row r="16" spans="1:13"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3"/>
  <sheetViews>
    <sheetView showGridLines="0" topLeftCell="F1" zoomScaleNormal="100" workbookViewId="0">
      <selection activeCell="I6" sqref="I6"/>
    </sheetView>
  </sheetViews>
  <sheetFormatPr baseColWidth="10" defaultColWidth="11.5" defaultRowHeight="15" x14ac:dyDescent="0.25"/>
  <cols>
    <col min="1" max="1" width="31.5" style="2" customWidth="1"/>
    <col min="2" max="2" width="6.25" style="2" customWidth="1"/>
    <col min="3" max="4" width="46.75" style="2" customWidth="1"/>
    <col min="5" max="5" width="34.5" style="2" customWidth="1"/>
    <col min="6" max="6" width="25.75" style="2" customWidth="1"/>
    <col min="7" max="7" width="24.75" style="15" customWidth="1"/>
    <col min="8" max="8" width="24" style="15" customWidth="1"/>
    <col min="9" max="12" width="11.5" style="1" hidden="1" customWidth="1"/>
    <col min="13" max="14" width="16.625" style="1" hidden="1" customWidth="1"/>
    <col min="15" max="17" width="11.5" style="1" hidden="1" customWidth="1"/>
    <col min="18" max="18" width="16.625" style="1" hidden="1" customWidth="1"/>
    <col min="19" max="19" width="11.5" style="1" hidden="1" customWidth="1"/>
    <col min="20" max="21" width="16.625" style="1" hidden="1" customWidth="1"/>
    <col min="22" max="24" width="11.5" style="1"/>
    <col min="25" max="16384" width="11.5" style="2"/>
  </cols>
  <sheetData>
    <row r="1" spans="1:24" ht="82.5" customHeight="1" thickBot="1" x14ac:dyDescent="0.3">
      <c r="A1" s="174" t="s">
        <v>101</v>
      </c>
      <c r="B1" s="174"/>
      <c r="C1" s="174"/>
      <c r="D1" s="174"/>
      <c r="E1" s="174"/>
      <c r="F1" s="174"/>
      <c r="G1" s="174"/>
      <c r="H1" s="174"/>
      <c r="I1" s="121"/>
      <c r="J1" s="121"/>
      <c r="K1" s="121"/>
      <c r="L1" s="121"/>
      <c r="M1" s="121"/>
      <c r="N1" s="121"/>
      <c r="O1" s="121"/>
      <c r="P1" s="121"/>
      <c r="Q1" s="121"/>
      <c r="R1" s="121"/>
      <c r="S1" s="121"/>
      <c r="T1" s="121"/>
      <c r="U1" s="123"/>
      <c r="V1" s="2"/>
      <c r="W1" s="2"/>
      <c r="X1" s="2"/>
    </row>
    <row r="2" spans="1:24" ht="66" customHeight="1" thickTop="1" thickBot="1" x14ac:dyDescent="0.3">
      <c r="A2" s="3" t="s">
        <v>14</v>
      </c>
      <c r="B2" s="179" t="s">
        <v>102</v>
      </c>
      <c r="C2" s="180"/>
      <c r="D2" s="180"/>
      <c r="E2" s="180"/>
      <c r="F2" s="180"/>
      <c r="G2" s="180"/>
      <c r="H2" s="180"/>
      <c r="I2" s="179"/>
      <c r="J2" s="180"/>
      <c r="K2" s="180"/>
      <c r="L2" s="180"/>
      <c r="M2" s="180"/>
      <c r="N2" s="180"/>
      <c r="O2" s="180"/>
      <c r="P2" s="180"/>
      <c r="Q2" s="180"/>
      <c r="R2" s="180"/>
      <c r="S2" s="180"/>
      <c r="T2" s="180"/>
      <c r="U2" s="198"/>
      <c r="V2" s="2"/>
      <c r="W2" s="2"/>
      <c r="X2" s="2"/>
    </row>
    <row r="3" spans="1:24" ht="66" customHeight="1" thickTop="1" thickBot="1" x14ac:dyDescent="0.3">
      <c r="A3" s="3" t="s">
        <v>16</v>
      </c>
      <c r="B3" s="181" t="s">
        <v>103</v>
      </c>
      <c r="C3" s="182"/>
      <c r="D3" s="182"/>
      <c r="E3" s="182"/>
      <c r="F3" s="182"/>
      <c r="G3" s="182"/>
      <c r="H3" s="182"/>
      <c r="I3" s="185" t="s">
        <v>18</v>
      </c>
      <c r="J3" s="186"/>
      <c r="K3" s="186"/>
      <c r="L3" s="186"/>
      <c r="M3" s="186"/>
      <c r="N3" s="186"/>
      <c r="O3" s="186"/>
      <c r="P3" s="186"/>
      <c r="Q3" s="186"/>
      <c r="R3" s="186"/>
      <c r="S3" s="186"/>
      <c r="T3" s="186"/>
      <c r="U3" s="199"/>
      <c r="V3" s="2"/>
      <c r="W3" s="2"/>
      <c r="X3" s="2"/>
    </row>
    <row r="4" spans="1:24" s="7" customFormat="1" ht="66" customHeight="1" thickTop="1" thickBot="1" x14ac:dyDescent="0.3">
      <c r="A4" s="3" t="s">
        <v>104</v>
      </c>
      <c r="B4" s="4" t="s">
        <v>20</v>
      </c>
      <c r="C4" s="4" t="s">
        <v>105</v>
      </c>
      <c r="D4" s="4" t="s">
        <v>106</v>
      </c>
      <c r="E4" s="3" t="s">
        <v>23</v>
      </c>
      <c r="F4" s="3" t="s">
        <v>24</v>
      </c>
      <c r="G4" s="5" t="s">
        <v>25</v>
      </c>
      <c r="H4" s="6" t="s">
        <v>26</v>
      </c>
      <c r="I4" s="38" t="s">
        <v>107</v>
      </c>
      <c r="J4" s="19" t="s">
        <v>28</v>
      </c>
      <c r="K4" s="38" t="s">
        <v>108</v>
      </c>
      <c r="L4" s="19" t="s">
        <v>109</v>
      </c>
      <c r="M4" s="38" t="s">
        <v>110</v>
      </c>
      <c r="N4" s="19" t="s">
        <v>111</v>
      </c>
      <c r="O4" s="38" t="s">
        <v>112</v>
      </c>
      <c r="P4" s="19" t="s">
        <v>113</v>
      </c>
      <c r="Q4" s="38" t="s">
        <v>114</v>
      </c>
      <c r="R4" s="19" t="s">
        <v>115</v>
      </c>
      <c r="S4" s="38" t="s">
        <v>116</v>
      </c>
      <c r="T4" s="19" t="s">
        <v>117</v>
      </c>
      <c r="U4" s="122" t="s">
        <v>118</v>
      </c>
      <c r="V4" s="2"/>
      <c r="W4" s="2"/>
      <c r="X4" s="2"/>
    </row>
    <row r="5" spans="1:24" s="7" customFormat="1" ht="66" customHeight="1" thickTop="1" thickBot="1" x14ac:dyDescent="0.3">
      <c r="A5" s="196" t="s">
        <v>119</v>
      </c>
      <c r="B5" s="8">
        <v>1</v>
      </c>
      <c r="C5" s="10" t="s">
        <v>120</v>
      </c>
      <c r="D5" s="10" t="s">
        <v>121</v>
      </c>
      <c r="E5" s="10">
        <v>2</v>
      </c>
      <c r="F5" s="10" t="s">
        <v>122</v>
      </c>
      <c r="G5" s="11">
        <v>44958</v>
      </c>
      <c r="H5" s="108">
        <v>45291</v>
      </c>
      <c r="I5" s="90"/>
      <c r="J5" s="90"/>
      <c r="K5" s="90"/>
      <c r="L5" s="90"/>
      <c r="M5" s="91"/>
      <c r="N5" s="90">
        <v>1</v>
      </c>
      <c r="O5" s="92"/>
      <c r="P5" s="90"/>
      <c r="Q5" s="90"/>
      <c r="R5" s="90"/>
      <c r="S5" s="90"/>
      <c r="T5" s="92">
        <v>1</v>
      </c>
      <c r="U5" s="92">
        <f>SUM(I5:T5)</f>
        <v>2</v>
      </c>
      <c r="V5" s="2"/>
      <c r="W5" s="2"/>
      <c r="X5" s="2"/>
    </row>
    <row r="6" spans="1:24" s="7" customFormat="1" ht="168.75" customHeight="1" thickTop="1" thickBot="1" x14ac:dyDescent="0.3">
      <c r="A6" s="197"/>
      <c r="B6" s="8">
        <v>2</v>
      </c>
      <c r="C6" s="109" t="s">
        <v>123</v>
      </c>
      <c r="D6" s="110" t="s">
        <v>124</v>
      </c>
      <c r="E6" s="110" t="s">
        <v>125</v>
      </c>
      <c r="F6" s="115" t="s">
        <v>122</v>
      </c>
      <c r="G6" s="11">
        <v>44958</v>
      </c>
      <c r="H6" s="108">
        <v>45291</v>
      </c>
      <c r="I6" s="168">
        <v>8.3299999999999999E-2</v>
      </c>
      <c r="J6" s="168">
        <v>8.3299999999999999E-2</v>
      </c>
      <c r="K6" s="168">
        <v>8.3299999999999999E-2</v>
      </c>
      <c r="L6" s="168">
        <v>8.3299999999999999E-2</v>
      </c>
      <c r="M6" s="168">
        <v>8.3299999999999999E-2</v>
      </c>
      <c r="N6" s="168">
        <v>8.3299999999999999E-2</v>
      </c>
      <c r="O6" s="168">
        <v>8.3299999999999999E-2</v>
      </c>
      <c r="P6" s="168">
        <v>8.3299999999999999E-2</v>
      </c>
      <c r="Q6" s="168">
        <v>8.3299999999999999E-2</v>
      </c>
      <c r="R6" s="168">
        <v>8.3299999999999999E-2</v>
      </c>
      <c r="S6" s="168">
        <v>8.3299999999999999E-2</v>
      </c>
      <c r="T6" s="168">
        <v>8.3299999999999999E-2</v>
      </c>
      <c r="U6" s="54">
        <f>SUM(I6:T6)</f>
        <v>0.99960000000000016</v>
      </c>
      <c r="V6" s="2"/>
      <c r="W6" s="2"/>
      <c r="X6" s="2"/>
    </row>
    <row r="7" spans="1:24" ht="138.6" customHeight="1" thickTop="1" thickBot="1" x14ac:dyDescent="0.3">
      <c r="A7" s="195" t="s">
        <v>126</v>
      </c>
      <c r="B7" s="8">
        <v>3</v>
      </c>
      <c r="C7" s="55" t="s">
        <v>127</v>
      </c>
      <c r="D7" s="35" t="s">
        <v>128</v>
      </c>
      <c r="E7" s="35">
        <v>1</v>
      </c>
      <c r="F7" s="37" t="s">
        <v>129</v>
      </c>
      <c r="G7" s="11">
        <v>44958</v>
      </c>
      <c r="H7" s="12" t="s">
        <v>130</v>
      </c>
      <c r="I7" s="90"/>
      <c r="J7" s="90"/>
      <c r="K7" s="90"/>
      <c r="L7" s="90"/>
      <c r="M7" s="90"/>
      <c r="N7" s="90"/>
      <c r="O7" s="93"/>
      <c r="P7" s="90"/>
      <c r="Q7" s="90"/>
      <c r="R7" s="90"/>
      <c r="S7" s="90"/>
      <c r="T7" s="93">
        <v>1</v>
      </c>
      <c r="U7" s="92">
        <f>SUM(I7:T7)</f>
        <v>1</v>
      </c>
      <c r="V7" s="2"/>
      <c r="W7" s="2"/>
      <c r="X7" s="2"/>
    </row>
    <row r="8" spans="1:24" ht="70.150000000000006" customHeight="1" thickTop="1" thickBot="1" x14ac:dyDescent="0.3">
      <c r="A8" s="174"/>
      <c r="B8" s="8">
        <v>4</v>
      </c>
      <c r="C8" s="67" t="s">
        <v>131</v>
      </c>
      <c r="D8" s="35" t="s">
        <v>132</v>
      </c>
      <c r="E8" s="35">
        <v>49</v>
      </c>
      <c r="F8" s="37" t="s">
        <v>133</v>
      </c>
      <c r="G8" s="74">
        <v>45078</v>
      </c>
      <c r="H8" s="75">
        <v>45107</v>
      </c>
      <c r="I8" s="10"/>
      <c r="J8" s="10"/>
      <c r="K8" s="10"/>
      <c r="L8" s="10"/>
      <c r="M8" s="10"/>
      <c r="N8" s="10">
        <v>1</v>
      </c>
      <c r="O8" s="10"/>
      <c r="P8" s="10"/>
      <c r="Q8" s="10"/>
      <c r="R8" s="10"/>
      <c r="S8" s="10"/>
      <c r="T8" s="10"/>
      <c r="U8" s="8">
        <f t="shared" ref="U8:U12" si="0">SUM(I8:T8)</f>
        <v>1</v>
      </c>
      <c r="V8" s="2"/>
      <c r="W8" s="2"/>
      <c r="X8" s="2"/>
    </row>
    <row r="9" spans="1:24" ht="86.45" customHeight="1" x14ac:dyDescent="0.25">
      <c r="A9" s="174"/>
      <c r="B9" s="81">
        <v>5</v>
      </c>
      <c r="C9" s="86" t="s">
        <v>134</v>
      </c>
      <c r="D9" s="83" t="s">
        <v>135</v>
      </c>
      <c r="E9" s="59">
        <v>4</v>
      </c>
      <c r="F9" s="37" t="s">
        <v>133</v>
      </c>
      <c r="G9" s="68">
        <v>45017</v>
      </c>
      <c r="H9" s="74" t="s">
        <v>130</v>
      </c>
      <c r="I9" s="66"/>
      <c r="J9" s="10"/>
      <c r="K9" s="66"/>
      <c r="L9" s="10">
        <v>1</v>
      </c>
      <c r="M9" s="10"/>
      <c r="N9" s="10"/>
      <c r="O9" s="66">
        <v>1</v>
      </c>
      <c r="P9" s="10"/>
      <c r="Q9" s="66"/>
      <c r="R9" s="10">
        <v>1</v>
      </c>
      <c r="S9" s="66"/>
      <c r="T9" s="10">
        <v>1</v>
      </c>
      <c r="U9" s="8">
        <f>SUM(I9:T9)</f>
        <v>4</v>
      </c>
      <c r="V9" s="2"/>
      <c r="W9" s="2"/>
      <c r="X9" s="2"/>
    </row>
    <row r="10" spans="1:24" ht="86.45" customHeight="1" thickTop="1" thickBot="1" x14ac:dyDescent="0.3">
      <c r="A10" s="174"/>
      <c r="B10" s="82">
        <v>6</v>
      </c>
      <c r="C10" s="116" t="s">
        <v>136</v>
      </c>
      <c r="D10" s="84" t="s">
        <v>137</v>
      </c>
      <c r="E10" s="79">
        <v>1</v>
      </c>
      <c r="F10" s="80" t="s">
        <v>138</v>
      </c>
      <c r="G10" s="75" t="s">
        <v>139</v>
      </c>
      <c r="H10" s="117" t="s">
        <v>140</v>
      </c>
      <c r="I10" s="118"/>
      <c r="J10" s="64"/>
      <c r="K10" s="118"/>
      <c r="L10" s="64"/>
      <c r="M10" s="64"/>
      <c r="N10" s="64"/>
      <c r="O10" s="118"/>
      <c r="P10" s="64"/>
      <c r="Q10" s="118"/>
      <c r="R10" s="64"/>
      <c r="S10" s="118">
        <v>1</v>
      </c>
      <c r="T10" s="64"/>
      <c r="U10" s="8">
        <f>SUM(I10:T10)</f>
        <v>1</v>
      </c>
      <c r="V10" s="2"/>
      <c r="W10" s="2"/>
      <c r="X10" s="2"/>
    </row>
    <row r="11" spans="1:24" ht="67.150000000000006" customHeight="1" thickTop="1" thickBot="1" x14ac:dyDescent="0.3">
      <c r="A11" s="174"/>
      <c r="B11" s="135">
        <v>7</v>
      </c>
      <c r="C11" s="135" t="s">
        <v>141</v>
      </c>
      <c r="D11" s="135" t="s">
        <v>142</v>
      </c>
      <c r="E11" s="135">
        <v>1</v>
      </c>
      <c r="F11" s="135" t="s">
        <v>138</v>
      </c>
      <c r="G11" s="117">
        <v>44941</v>
      </c>
      <c r="H11" s="117" t="s">
        <v>130</v>
      </c>
      <c r="I11" s="117"/>
      <c r="J11" s="117"/>
      <c r="K11" s="117"/>
      <c r="L11" s="117"/>
      <c r="M11" s="135">
        <v>1</v>
      </c>
      <c r="N11" s="117"/>
      <c r="O11" s="117"/>
      <c r="P11" s="118"/>
      <c r="Q11" s="117"/>
      <c r="R11" s="135"/>
      <c r="S11" s="117"/>
      <c r="T11" s="117"/>
      <c r="U11" s="135">
        <f>M11+P11</f>
        <v>1</v>
      </c>
      <c r="V11" s="2"/>
      <c r="W11" s="2"/>
      <c r="X11" s="2"/>
    </row>
    <row r="12" spans="1:24" ht="98.25" customHeight="1" x14ac:dyDescent="0.25">
      <c r="A12" s="174"/>
      <c r="B12" s="137">
        <v>8</v>
      </c>
      <c r="C12" s="135" t="s">
        <v>143</v>
      </c>
      <c r="D12" s="138" t="s">
        <v>144</v>
      </c>
      <c r="E12" s="135">
        <v>1</v>
      </c>
      <c r="F12" s="135" t="s">
        <v>145</v>
      </c>
      <c r="G12" s="139" t="s">
        <v>146</v>
      </c>
      <c r="H12" s="117" t="s">
        <v>147</v>
      </c>
      <c r="I12" s="117"/>
      <c r="J12" s="139"/>
      <c r="K12" s="135">
        <v>1</v>
      </c>
      <c r="L12" s="139"/>
      <c r="M12" s="137"/>
      <c r="N12" s="117"/>
      <c r="O12" s="139"/>
      <c r="P12" s="117"/>
      <c r="Q12" s="139"/>
      <c r="R12" s="135"/>
      <c r="S12" s="117"/>
      <c r="T12" s="139"/>
      <c r="U12" s="135">
        <f t="shared" si="0"/>
        <v>1</v>
      </c>
      <c r="V12" s="2"/>
      <c r="W12" s="2"/>
      <c r="X12" s="2"/>
    </row>
    <row r="13" spans="1:24" s="1" customFormat="1" ht="89.25" customHeight="1" x14ac:dyDescent="0.25">
      <c r="A13" s="174"/>
      <c r="B13" s="137">
        <v>9</v>
      </c>
      <c r="C13" s="143" t="s">
        <v>148</v>
      </c>
      <c r="D13" s="144" t="s">
        <v>149</v>
      </c>
      <c r="E13" s="144">
        <v>1</v>
      </c>
      <c r="F13" s="144" t="s">
        <v>145</v>
      </c>
      <c r="G13" s="145" t="s">
        <v>150</v>
      </c>
      <c r="H13" s="145" t="s">
        <v>151</v>
      </c>
      <c r="I13" s="146"/>
      <c r="J13" s="146"/>
      <c r="K13" s="146"/>
      <c r="L13" s="146"/>
      <c r="M13" s="146"/>
      <c r="N13" s="147"/>
      <c r="O13" s="135">
        <v>1</v>
      </c>
      <c r="P13" s="146"/>
      <c r="Q13" s="146"/>
      <c r="R13" s="146"/>
      <c r="S13" s="146"/>
      <c r="T13" s="146"/>
      <c r="U13" s="147">
        <f>O13</f>
        <v>1</v>
      </c>
    </row>
    <row r="14" spans="1:24" s="1" customFormat="1" ht="47.25" x14ac:dyDescent="0.25">
      <c r="A14" s="174"/>
      <c r="B14" s="137">
        <v>10</v>
      </c>
      <c r="C14" s="143" t="s">
        <v>152</v>
      </c>
      <c r="D14" s="144" t="s">
        <v>153</v>
      </c>
      <c r="E14" s="144">
        <v>1</v>
      </c>
      <c r="F14" s="148" t="s">
        <v>154</v>
      </c>
      <c r="G14" s="148" t="s">
        <v>150</v>
      </c>
      <c r="H14" s="149" t="s">
        <v>130</v>
      </c>
      <c r="I14" s="146"/>
      <c r="J14" s="146"/>
      <c r="K14" s="146"/>
      <c r="L14" s="146"/>
      <c r="M14" s="146"/>
      <c r="N14" s="150"/>
      <c r="O14" s="146"/>
      <c r="P14" s="146"/>
      <c r="Q14" s="146"/>
      <c r="R14" s="146"/>
      <c r="S14" s="146"/>
      <c r="T14" s="135">
        <v>1</v>
      </c>
      <c r="U14" s="150">
        <f>SUM(I14:T14)</f>
        <v>1</v>
      </c>
    </row>
    <row r="15" spans="1:24" s="1" customFormat="1" ht="72.75" customHeight="1" x14ac:dyDescent="0.25">
      <c r="A15" s="174"/>
      <c r="B15" s="137">
        <v>11</v>
      </c>
      <c r="C15" s="151" t="s">
        <v>155</v>
      </c>
      <c r="D15" s="150" t="s">
        <v>156</v>
      </c>
      <c r="E15" s="144">
        <v>1</v>
      </c>
      <c r="F15" s="148" t="s">
        <v>157</v>
      </c>
      <c r="G15" s="152" t="s">
        <v>150</v>
      </c>
      <c r="H15" s="148" t="s">
        <v>130</v>
      </c>
      <c r="I15" s="146"/>
      <c r="J15" s="146"/>
      <c r="K15" s="146"/>
      <c r="L15" s="146"/>
      <c r="M15" s="146"/>
      <c r="N15" s="146"/>
      <c r="O15" s="150"/>
      <c r="P15" s="146"/>
      <c r="Q15" s="146"/>
      <c r="R15" s="146"/>
      <c r="S15" s="146"/>
      <c r="T15" s="135">
        <v>1</v>
      </c>
      <c r="U15" s="150">
        <v>1</v>
      </c>
    </row>
    <row r="16" spans="1:24"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1" customFormat="1" x14ac:dyDescent="0.25">
      <c r="G38" s="14"/>
      <c r="H38" s="14"/>
    </row>
    <row r="39" spans="7:8" s="1" customFormat="1" x14ac:dyDescent="0.25">
      <c r="G39" s="14"/>
      <c r="H39" s="14"/>
    </row>
    <row r="40" spans="7:8" s="1" customFormat="1" x14ac:dyDescent="0.25">
      <c r="G40" s="14"/>
      <c r="H40" s="14"/>
    </row>
    <row r="41" spans="7:8" s="1" customFormat="1" x14ac:dyDescent="0.25">
      <c r="G41" s="14"/>
      <c r="H41" s="14"/>
    </row>
    <row r="42" spans="7:8" s="1" customFormat="1" x14ac:dyDescent="0.25">
      <c r="G42" s="14"/>
      <c r="H42" s="14"/>
    </row>
    <row r="43" spans="7:8" s="1" customFormat="1" x14ac:dyDescent="0.25">
      <c r="G43" s="14"/>
      <c r="H43" s="14"/>
    </row>
  </sheetData>
  <sheetProtection selectLockedCells="1" selectUnlockedCells="1"/>
  <mergeCells count="7">
    <mergeCell ref="A7:A15"/>
    <mergeCell ref="A5:A6"/>
    <mergeCell ref="A1:H1"/>
    <mergeCell ref="I2:U2"/>
    <mergeCell ref="I3:U3"/>
    <mergeCell ref="B2:H2"/>
    <mergeCell ref="B3:H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33"/>
  <sheetViews>
    <sheetView showGridLines="0" topLeftCell="E1" zoomScale="90" zoomScaleNormal="90" workbookViewId="0">
      <selection activeCell="K10" sqref="K10:T10"/>
    </sheetView>
  </sheetViews>
  <sheetFormatPr baseColWidth="10" defaultColWidth="11.5" defaultRowHeight="15" x14ac:dyDescent="0.25"/>
  <cols>
    <col min="1" max="1" width="24" style="2" customWidth="1"/>
    <col min="2" max="2" width="6.25" style="15" customWidth="1"/>
    <col min="3" max="3" width="46.75" style="2" customWidth="1"/>
    <col min="4" max="4" width="39.125" style="20" customWidth="1"/>
    <col min="5" max="5" width="21.75" style="20" customWidth="1"/>
    <col min="6" max="6" width="25.75" style="2" customWidth="1"/>
    <col min="7" max="7" width="24.75" style="2" customWidth="1"/>
    <col min="8" max="8" width="23.375" style="2" customWidth="1"/>
    <col min="9" max="9" width="16.625" style="1" hidden="1" customWidth="1"/>
    <col min="10" max="21" width="11.5" style="1" hidden="1" customWidth="1"/>
    <col min="22" max="32" width="11.5" style="1"/>
    <col min="33" max="16384" width="11.5" style="2"/>
  </cols>
  <sheetData>
    <row r="1" spans="1:36" ht="82.5" customHeight="1" thickTop="1" thickBot="1" x14ac:dyDescent="0.3">
      <c r="A1" s="210" t="s">
        <v>158</v>
      </c>
      <c r="B1" s="211"/>
      <c r="C1" s="211"/>
      <c r="D1" s="211"/>
      <c r="E1" s="211"/>
      <c r="F1" s="211"/>
      <c r="G1" s="211"/>
      <c r="H1" s="211"/>
      <c r="I1" s="204"/>
      <c r="J1" s="205"/>
      <c r="K1" s="205"/>
      <c r="L1" s="205"/>
      <c r="M1" s="205"/>
      <c r="N1" s="205"/>
      <c r="O1" s="205"/>
      <c r="P1" s="205"/>
      <c r="Q1" s="205"/>
      <c r="R1" s="205"/>
      <c r="S1" s="205"/>
      <c r="T1" s="205"/>
      <c r="U1" s="206"/>
      <c r="V1" s="2"/>
      <c r="W1" s="2"/>
      <c r="X1" s="2"/>
      <c r="Y1" s="2"/>
      <c r="Z1" s="2"/>
      <c r="AA1" s="2"/>
      <c r="AB1" s="2"/>
      <c r="AC1" s="2"/>
      <c r="AD1" s="2"/>
      <c r="AE1" s="2"/>
      <c r="AF1" s="2"/>
    </row>
    <row r="2" spans="1:36" ht="67.150000000000006" customHeight="1" thickTop="1" thickBot="1" x14ac:dyDescent="0.3">
      <c r="A2" s="3" t="s">
        <v>14</v>
      </c>
      <c r="B2" s="181" t="s">
        <v>159</v>
      </c>
      <c r="C2" s="182"/>
      <c r="D2" s="182"/>
      <c r="E2" s="182"/>
      <c r="F2" s="182"/>
      <c r="G2" s="182"/>
      <c r="H2" s="208"/>
      <c r="I2" s="207"/>
      <c r="J2" s="182"/>
      <c r="K2" s="182"/>
      <c r="L2" s="182"/>
      <c r="M2" s="182"/>
      <c r="N2" s="182"/>
      <c r="O2" s="182"/>
      <c r="P2" s="182"/>
      <c r="Q2" s="182"/>
      <c r="R2" s="182"/>
      <c r="S2" s="182"/>
      <c r="T2" s="182"/>
      <c r="U2" s="208"/>
      <c r="V2" s="2"/>
      <c r="W2" s="2"/>
      <c r="X2" s="2"/>
      <c r="Y2" s="2"/>
      <c r="Z2" s="2"/>
      <c r="AA2" s="2"/>
      <c r="AB2" s="2"/>
      <c r="AC2" s="2"/>
      <c r="AD2" s="2"/>
      <c r="AE2" s="2"/>
      <c r="AF2" s="2"/>
    </row>
    <row r="3" spans="1:36" ht="66" customHeight="1" thickTop="1" thickBot="1" x14ac:dyDescent="0.3">
      <c r="A3" s="3" t="s">
        <v>16</v>
      </c>
      <c r="B3" s="181" t="s">
        <v>160</v>
      </c>
      <c r="C3" s="182"/>
      <c r="D3" s="182"/>
      <c r="E3" s="182"/>
      <c r="F3" s="182"/>
      <c r="G3" s="182"/>
      <c r="H3" s="208"/>
      <c r="I3" s="209" t="s">
        <v>18</v>
      </c>
      <c r="J3" s="186"/>
      <c r="K3" s="186"/>
      <c r="L3" s="186"/>
      <c r="M3" s="186"/>
      <c r="N3" s="186"/>
      <c r="O3" s="186"/>
      <c r="P3" s="186"/>
      <c r="Q3" s="186"/>
      <c r="R3" s="186"/>
      <c r="S3" s="186"/>
      <c r="T3" s="186"/>
      <c r="U3" s="199"/>
      <c r="V3" s="2"/>
      <c r="W3" s="2"/>
      <c r="X3" s="2"/>
      <c r="Y3" s="2"/>
      <c r="Z3" s="2"/>
      <c r="AA3" s="2"/>
      <c r="AB3" s="2"/>
      <c r="AC3" s="2"/>
      <c r="AD3" s="2"/>
      <c r="AE3" s="2"/>
      <c r="AF3" s="2"/>
    </row>
    <row r="4" spans="1:36" s="7" customFormat="1" ht="66" customHeight="1" x14ac:dyDescent="0.25">
      <c r="A4" s="21" t="s">
        <v>161</v>
      </c>
      <c r="B4" s="4" t="s">
        <v>20</v>
      </c>
      <c r="C4" s="4" t="s">
        <v>21</v>
      </c>
      <c r="D4" s="3" t="s">
        <v>22</v>
      </c>
      <c r="E4" s="3" t="s">
        <v>23</v>
      </c>
      <c r="F4" s="3" t="s">
        <v>24</v>
      </c>
      <c r="G4" s="5" t="s">
        <v>25</v>
      </c>
      <c r="H4" s="6" t="s">
        <v>26</v>
      </c>
      <c r="I4" s="19" t="s">
        <v>27</v>
      </c>
      <c r="J4" s="38" t="s">
        <v>28</v>
      </c>
      <c r="K4" s="19" t="s">
        <v>29</v>
      </c>
      <c r="L4" s="38" t="s">
        <v>30</v>
      </c>
      <c r="M4" s="19" t="s">
        <v>31</v>
      </c>
      <c r="N4" s="38" t="s">
        <v>32</v>
      </c>
      <c r="O4" s="19" t="s">
        <v>33</v>
      </c>
      <c r="P4" s="38" t="s">
        <v>34</v>
      </c>
      <c r="Q4" s="19" t="s">
        <v>35</v>
      </c>
      <c r="R4" s="38" t="s">
        <v>36</v>
      </c>
      <c r="S4" s="19" t="s">
        <v>37</v>
      </c>
      <c r="T4" s="38" t="s">
        <v>38</v>
      </c>
      <c r="U4" s="38" t="s">
        <v>39</v>
      </c>
      <c r="V4" s="2"/>
      <c r="W4" s="2"/>
      <c r="X4" s="2"/>
      <c r="Y4" s="2"/>
      <c r="Z4" s="2"/>
      <c r="AA4" s="2"/>
      <c r="AB4" s="2"/>
      <c r="AC4" s="2"/>
      <c r="AD4" s="2"/>
      <c r="AE4" s="2"/>
      <c r="AF4" s="2"/>
    </row>
    <row r="5" spans="1:36" s="7" customFormat="1" ht="107.25" customHeight="1" x14ac:dyDescent="0.25">
      <c r="A5" s="216" t="s">
        <v>162</v>
      </c>
      <c r="B5" s="59">
        <v>1</v>
      </c>
      <c r="C5" s="55" t="s">
        <v>163</v>
      </c>
      <c r="D5" s="67" t="s">
        <v>164</v>
      </c>
      <c r="E5" s="125">
        <v>1</v>
      </c>
      <c r="F5" s="67" t="s">
        <v>165</v>
      </c>
      <c r="G5" s="141" t="s">
        <v>166</v>
      </c>
      <c r="H5" s="32" t="s">
        <v>130</v>
      </c>
      <c r="I5" s="140"/>
      <c r="J5" s="45"/>
      <c r="K5" s="45"/>
      <c r="L5" s="45"/>
      <c r="M5" s="45"/>
      <c r="N5" s="45"/>
      <c r="O5" s="45"/>
      <c r="P5" s="45"/>
      <c r="Q5" s="45"/>
      <c r="R5" s="45"/>
      <c r="S5" s="45"/>
      <c r="T5" s="47">
        <v>1</v>
      </c>
      <c r="U5" s="47">
        <f>SUM(T5)</f>
        <v>1</v>
      </c>
      <c r="V5" s="2"/>
      <c r="W5" s="2"/>
      <c r="X5" s="2"/>
      <c r="Y5" s="2"/>
      <c r="Z5" s="2"/>
      <c r="AA5" s="2"/>
      <c r="AB5" s="2"/>
      <c r="AC5" s="2"/>
      <c r="AD5" s="2"/>
      <c r="AE5" s="2"/>
      <c r="AF5" s="2"/>
    </row>
    <row r="6" spans="1:36" s="7" customFormat="1" ht="107.25" customHeight="1" x14ac:dyDescent="0.25">
      <c r="A6" s="214"/>
      <c r="B6" s="59">
        <v>2</v>
      </c>
      <c r="C6" s="159" t="s">
        <v>167</v>
      </c>
      <c r="D6" s="157" t="s">
        <v>168</v>
      </c>
      <c r="E6" s="158">
        <v>2</v>
      </c>
      <c r="F6" s="161" t="s">
        <v>169</v>
      </c>
      <c r="G6" s="160" t="s">
        <v>150</v>
      </c>
      <c r="H6" s="162" t="s">
        <v>130</v>
      </c>
      <c r="I6" s="163"/>
      <c r="J6" s="154"/>
      <c r="K6" s="154"/>
      <c r="L6" s="154"/>
      <c r="M6" s="154"/>
      <c r="N6" s="154"/>
      <c r="O6" s="154"/>
      <c r="P6" s="154"/>
      <c r="Q6" s="154"/>
      <c r="R6" s="154"/>
      <c r="S6" s="154">
        <v>2</v>
      </c>
      <c r="T6" s="155"/>
      <c r="U6" s="155">
        <f>S6</f>
        <v>2</v>
      </c>
      <c r="V6" s="2"/>
      <c r="W6" s="2"/>
      <c r="X6" s="2"/>
      <c r="Y6" s="2"/>
      <c r="Z6" s="2"/>
      <c r="AA6" s="2"/>
      <c r="AB6" s="2"/>
      <c r="AC6" s="2"/>
      <c r="AD6" s="2"/>
      <c r="AE6" s="2"/>
      <c r="AF6" s="2"/>
    </row>
    <row r="7" spans="1:36" s="7" customFormat="1" ht="87" customHeight="1" x14ac:dyDescent="0.25">
      <c r="A7" s="214"/>
      <c r="B7" s="59">
        <v>3</v>
      </c>
      <c r="C7" s="55" t="s">
        <v>170</v>
      </c>
      <c r="D7" s="59" t="s">
        <v>171</v>
      </c>
      <c r="E7" s="136">
        <v>1</v>
      </c>
      <c r="F7" s="142" t="s">
        <v>169</v>
      </c>
      <c r="G7" s="142" t="s">
        <v>146</v>
      </c>
      <c r="H7" s="142" t="s">
        <v>130</v>
      </c>
      <c r="I7" s="156"/>
      <c r="J7" s="45"/>
      <c r="K7" s="166">
        <v>0.25</v>
      </c>
      <c r="L7" s="154"/>
      <c r="M7" s="154"/>
      <c r="N7" s="166">
        <v>0.25</v>
      </c>
      <c r="O7" s="154"/>
      <c r="P7" s="154"/>
      <c r="Q7" s="166">
        <v>0.25</v>
      </c>
      <c r="R7" s="154"/>
      <c r="S7" s="154"/>
      <c r="T7" s="166">
        <v>0.25</v>
      </c>
      <c r="U7" s="54">
        <f>SUM(I7:T7)</f>
        <v>1</v>
      </c>
      <c r="V7" s="2"/>
      <c r="W7" s="2"/>
      <c r="X7" s="2"/>
      <c r="Y7" s="2"/>
      <c r="Z7" s="2"/>
      <c r="AA7" s="2"/>
      <c r="AB7" s="2"/>
      <c r="AC7" s="2"/>
      <c r="AD7" s="2"/>
      <c r="AE7" s="2"/>
      <c r="AF7" s="2"/>
      <c r="AJ7" s="76"/>
    </row>
    <row r="8" spans="1:36" s="7" customFormat="1" ht="66" customHeight="1" x14ac:dyDescent="0.25">
      <c r="A8" s="214"/>
      <c r="B8" s="59">
        <v>4</v>
      </c>
      <c r="C8" s="55" t="s">
        <v>172</v>
      </c>
      <c r="D8" s="59" t="s">
        <v>173</v>
      </c>
      <c r="E8" s="33">
        <v>1</v>
      </c>
      <c r="F8" s="55" t="s">
        <v>169</v>
      </c>
      <c r="G8" s="32" t="s">
        <v>146</v>
      </c>
      <c r="H8" s="34" t="s">
        <v>130</v>
      </c>
      <c r="I8" s="45"/>
      <c r="J8" s="45"/>
      <c r="K8" s="54">
        <v>0.25</v>
      </c>
      <c r="L8" s="45"/>
      <c r="M8" s="45"/>
      <c r="N8" s="54">
        <v>0.25</v>
      </c>
      <c r="O8" s="45"/>
      <c r="P8" s="45"/>
      <c r="Q8" s="54">
        <v>0.25</v>
      </c>
      <c r="R8" s="45"/>
      <c r="S8" s="45"/>
      <c r="T8" s="54">
        <v>0.25</v>
      </c>
      <c r="U8" s="54">
        <f>SUM(I8:T8)</f>
        <v>1</v>
      </c>
      <c r="V8" s="2"/>
      <c r="W8" s="2"/>
      <c r="X8" s="2"/>
      <c r="Y8" s="2"/>
      <c r="Z8" s="2"/>
      <c r="AA8" s="2"/>
      <c r="AB8" s="2"/>
      <c r="AC8" s="2"/>
      <c r="AD8" s="2"/>
      <c r="AE8" s="2"/>
      <c r="AF8" s="2"/>
    </row>
    <row r="9" spans="1:36" s="7" customFormat="1" ht="109.5" customHeight="1" thickTop="1" thickBot="1" x14ac:dyDescent="0.3">
      <c r="A9" s="215"/>
      <c r="B9" s="59">
        <v>5</v>
      </c>
      <c r="C9" s="55" t="s">
        <v>174</v>
      </c>
      <c r="D9" s="33" t="s">
        <v>175</v>
      </c>
      <c r="E9" s="59">
        <v>4</v>
      </c>
      <c r="F9" s="55" t="s">
        <v>176</v>
      </c>
      <c r="G9" s="32" t="s">
        <v>177</v>
      </c>
      <c r="H9" s="32" t="s">
        <v>178</v>
      </c>
      <c r="I9" s="45"/>
      <c r="J9" s="45"/>
      <c r="K9" s="47">
        <v>1</v>
      </c>
      <c r="L9" s="45"/>
      <c r="M9" s="45"/>
      <c r="N9" s="47">
        <v>1</v>
      </c>
      <c r="O9" s="45"/>
      <c r="P9" s="45"/>
      <c r="Q9" s="47">
        <v>1</v>
      </c>
      <c r="R9" s="45"/>
      <c r="S9" s="45"/>
      <c r="T9" s="47">
        <v>1</v>
      </c>
      <c r="U9" s="47">
        <v>4</v>
      </c>
      <c r="V9" s="2"/>
      <c r="W9" s="2"/>
      <c r="X9" s="2"/>
      <c r="Y9" s="2"/>
      <c r="Z9" s="2"/>
      <c r="AA9" s="2"/>
      <c r="AB9" s="2"/>
      <c r="AC9" s="2"/>
      <c r="AD9" s="2"/>
      <c r="AE9" s="2"/>
      <c r="AF9" s="2"/>
    </row>
    <row r="10" spans="1:36" s="7" customFormat="1" ht="112.9" customHeight="1" thickTop="1" thickBot="1" x14ac:dyDescent="0.3">
      <c r="A10" s="212" t="s">
        <v>179</v>
      </c>
      <c r="B10" s="59">
        <v>6</v>
      </c>
      <c r="C10" s="55" t="s">
        <v>180</v>
      </c>
      <c r="D10" s="55" t="s">
        <v>181</v>
      </c>
      <c r="E10" s="33">
        <v>1</v>
      </c>
      <c r="F10" s="55" t="s">
        <v>169</v>
      </c>
      <c r="G10" s="32" t="s">
        <v>146</v>
      </c>
      <c r="H10" s="34" t="s">
        <v>130</v>
      </c>
      <c r="I10" s="45"/>
      <c r="J10" s="45"/>
      <c r="K10" s="166">
        <v>0.25</v>
      </c>
      <c r="L10" s="154"/>
      <c r="M10" s="154"/>
      <c r="N10" s="166">
        <v>0.25</v>
      </c>
      <c r="O10" s="154"/>
      <c r="P10" s="154"/>
      <c r="Q10" s="166">
        <v>0.25</v>
      </c>
      <c r="R10" s="154"/>
      <c r="S10" s="154"/>
      <c r="T10" s="166">
        <v>0.25</v>
      </c>
      <c r="U10" s="54">
        <f>SUM(I10:T10)</f>
        <v>1</v>
      </c>
      <c r="V10" s="2"/>
      <c r="W10" s="2"/>
      <c r="X10" s="2"/>
      <c r="Y10" s="2"/>
      <c r="Z10" s="2"/>
      <c r="AA10" s="2"/>
      <c r="AB10" s="2"/>
      <c r="AC10" s="2"/>
      <c r="AD10" s="2"/>
      <c r="AE10" s="2"/>
      <c r="AF10" s="2"/>
    </row>
    <row r="11" spans="1:36" ht="109.15" customHeight="1" thickTop="1" thickBot="1" x14ac:dyDescent="0.3">
      <c r="A11" s="213"/>
      <c r="B11" s="59">
        <v>7</v>
      </c>
      <c r="C11" s="55" t="s">
        <v>182</v>
      </c>
      <c r="D11" s="59" t="s">
        <v>183</v>
      </c>
      <c r="E11" s="59">
        <v>1</v>
      </c>
      <c r="F11" s="55" t="s">
        <v>184</v>
      </c>
      <c r="G11" s="34" t="s">
        <v>185</v>
      </c>
      <c r="H11" s="34" t="s">
        <v>130</v>
      </c>
      <c r="I11" s="45"/>
      <c r="J11" s="45"/>
      <c r="K11" s="45"/>
      <c r="L11" s="45"/>
      <c r="M11" s="45"/>
      <c r="N11" s="45"/>
      <c r="O11" s="45"/>
      <c r="P11" s="45"/>
      <c r="Q11" s="45"/>
      <c r="R11" s="55">
        <v>1</v>
      </c>
      <c r="S11" s="45"/>
      <c r="T11" s="45"/>
      <c r="U11" s="55">
        <f>SUM(R11)</f>
        <v>1</v>
      </c>
      <c r="V11" s="2"/>
      <c r="W11" s="2"/>
      <c r="X11" s="2"/>
      <c r="Y11" s="2"/>
      <c r="Z11" s="2"/>
      <c r="AA11" s="2"/>
      <c r="AB11" s="2"/>
      <c r="AC11" s="2"/>
      <c r="AD11" s="2"/>
      <c r="AE11" s="2"/>
      <c r="AF11" s="2"/>
    </row>
    <row r="12" spans="1:36" ht="143.25" customHeight="1" thickTop="1" thickBot="1" x14ac:dyDescent="0.3">
      <c r="A12" s="22" t="s">
        <v>186</v>
      </c>
      <c r="B12" s="65">
        <v>8</v>
      </c>
      <c r="C12" s="55" t="s">
        <v>187</v>
      </c>
      <c r="D12" s="55" t="s">
        <v>188</v>
      </c>
      <c r="E12" s="55">
        <v>6</v>
      </c>
      <c r="F12" s="55" t="s">
        <v>189</v>
      </c>
      <c r="G12" s="60">
        <v>44958</v>
      </c>
      <c r="H12" s="60">
        <v>45291</v>
      </c>
      <c r="I12" s="55"/>
      <c r="J12" s="56"/>
      <c r="K12" s="56"/>
      <c r="L12" s="55"/>
      <c r="M12" s="55"/>
      <c r="N12" s="55">
        <v>3</v>
      </c>
      <c r="O12" s="55"/>
      <c r="P12" s="55"/>
      <c r="Q12" s="55"/>
      <c r="R12" s="55"/>
      <c r="S12" s="55"/>
      <c r="T12" s="55">
        <v>3</v>
      </c>
      <c r="U12" s="55">
        <f>SUM(I12:T12)</f>
        <v>6</v>
      </c>
      <c r="V12" s="2"/>
      <c r="W12" s="2"/>
      <c r="X12" s="2"/>
      <c r="Y12" s="2"/>
      <c r="Z12" s="2"/>
      <c r="AA12" s="2"/>
      <c r="AB12" s="2"/>
      <c r="AC12" s="2"/>
      <c r="AD12" s="2"/>
      <c r="AE12" s="2"/>
      <c r="AF12" s="2"/>
    </row>
    <row r="13" spans="1:36" ht="138" customHeight="1" thickTop="1" thickBot="1" x14ac:dyDescent="0.3">
      <c r="A13" s="212" t="s">
        <v>186</v>
      </c>
      <c r="B13" s="65">
        <v>9</v>
      </c>
      <c r="C13" s="59" t="s">
        <v>190</v>
      </c>
      <c r="D13" s="59" t="s">
        <v>191</v>
      </c>
      <c r="E13" s="55">
        <v>6</v>
      </c>
      <c r="F13" s="55" t="s">
        <v>189</v>
      </c>
      <c r="G13" s="60">
        <v>44958</v>
      </c>
      <c r="H13" s="60" t="s">
        <v>130</v>
      </c>
      <c r="I13" s="55"/>
      <c r="J13" s="56"/>
      <c r="K13" s="56"/>
      <c r="L13" s="55">
        <v>2</v>
      </c>
      <c r="M13" s="55"/>
      <c r="N13" s="55"/>
      <c r="O13" s="55"/>
      <c r="P13" s="55">
        <v>2</v>
      </c>
      <c r="Q13" s="55"/>
      <c r="R13" s="55"/>
      <c r="S13" s="55"/>
      <c r="T13" s="55">
        <v>2</v>
      </c>
      <c r="U13" s="55">
        <f>SUM(J13:T13)</f>
        <v>6</v>
      </c>
      <c r="V13" s="2"/>
      <c r="W13" s="2"/>
      <c r="X13" s="2"/>
      <c r="Y13" s="2"/>
      <c r="Z13" s="2"/>
      <c r="AA13" s="2"/>
      <c r="AB13" s="2"/>
      <c r="AC13" s="2"/>
      <c r="AD13" s="2"/>
      <c r="AE13" s="2"/>
      <c r="AF13" s="2"/>
    </row>
    <row r="14" spans="1:36" ht="109.15" customHeight="1" thickTop="1" thickBot="1" x14ac:dyDescent="0.3">
      <c r="A14" s="214"/>
      <c r="B14" s="65">
        <v>10</v>
      </c>
      <c r="C14" s="55" t="s">
        <v>192</v>
      </c>
      <c r="D14" s="79" t="s">
        <v>193</v>
      </c>
      <c r="E14" s="125">
        <v>6</v>
      </c>
      <c r="F14" s="67" t="s">
        <v>194</v>
      </c>
      <c r="G14" s="60">
        <v>44958</v>
      </c>
      <c r="H14" s="60" t="s">
        <v>130</v>
      </c>
      <c r="I14" s="46"/>
      <c r="J14" s="47">
        <v>1</v>
      </c>
      <c r="K14" s="47"/>
      <c r="L14" s="47">
        <v>1</v>
      </c>
      <c r="M14" s="47"/>
      <c r="N14" s="47">
        <v>1</v>
      </c>
      <c r="O14" s="46"/>
      <c r="P14" s="47">
        <v>1</v>
      </c>
      <c r="Q14" s="46"/>
      <c r="R14" s="47">
        <v>1</v>
      </c>
      <c r="S14" s="47"/>
      <c r="T14" s="47">
        <v>1</v>
      </c>
      <c r="U14" s="47">
        <f>SUM(I14:T14)</f>
        <v>6</v>
      </c>
      <c r="V14" s="2"/>
      <c r="W14" s="2"/>
      <c r="X14" s="2"/>
      <c r="Y14" s="2"/>
      <c r="Z14" s="2"/>
      <c r="AA14" s="2"/>
      <c r="AB14" s="2"/>
      <c r="AC14" s="2"/>
      <c r="AD14" s="2"/>
      <c r="AE14" s="2"/>
      <c r="AF14" s="2"/>
    </row>
    <row r="15" spans="1:36" ht="109.15" customHeight="1" thickTop="1" thickBot="1" x14ac:dyDescent="0.3">
      <c r="A15" s="214"/>
      <c r="B15" s="202">
        <v>11</v>
      </c>
      <c r="C15" s="200" t="s">
        <v>195</v>
      </c>
      <c r="D15" s="86" t="s">
        <v>196</v>
      </c>
      <c r="E15" s="99">
        <v>2</v>
      </c>
      <c r="F15" s="99" t="s">
        <v>184</v>
      </c>
      <c r="G15" s="36" t="s">
        <v>197</v>
      </c>
      <c r="H15" s="60" t="s">
        <v>130</v>
      </c>
      <c r="I15" s="47"/>
      <c r="J15" s="47"/>
      <c r="K15" s="47"/>
      <c r="L15" s="47"/>
      <c r="M15" s="47"/>
      <c r="N15" s="47">
        <v>1</v>
      </c>
      <c r="O15" s="47"/>
      <c r="P15" s="47"/>
      <c r="Q15" s="47"/>
      <c r="R15" s="47"/>
      <c r="S15" s="47"/>
      <c r="T15" s="47">
        <v>1</v>
      </c>
      <c r="U15" s="47">
        <f>SUM(I15:T15)</f>
        <v>2</v>
      </c>
      <c r="V15" s="2"/>
      <c r="W15" s="2"/>
      <c r="X15" s="2"/>
      <c r="Y15" s="2"/>
      <c r="Z15" s="2"/>
      <c r="AA15" s="2"/>
      <c r="AB15" s="2"/>
      <c r="AC15" s="2"/>
      <c r="AD15" s="2"/>
      <c r="AE15" s="2"/>
      <c r="AF15" s="2"/>
    </row>
    <row r="16" spans="1:36" ht="109.15" customHeight="1" thickTop="1" thickBot="1" x14ac:dyDescent="0.3">
      <c r="A16" s="214"/>
      <c r="B16" s="203"/>
      <c r="C16" s="201"/>
      <c r="D16" s="85" t="s">
        <v>198</v>
      </c>
      <c r="E16" s="100">
        <v>2</v>
      </c>
      <c r="F16" s="98" t="s">
        <v>184</v>
      </c>
      <c r="G16" s="60" t="s">
        <v>197</v>
      </c>
      <c r="H16" s="60" t="s">
        <v>130</v>
      </c>
      <c r="I16" s="47"/>
      <c r="J16" s="47"/>
      <c r="K16" s="47"/>
      <c r="L16" s="47"/>
      <c r="M16" s="47"/>
      <c r="N16" s="47">
        <v>1</v>
      </c>
      <c r="O16" s="47"/>
      <c r="P16" s="47"/>
      <c r="Q16" s="47"/>
      <c r="R16" s="47"/>
      <c r="S16" s="47"/>
      <c r="T16" s="47">
        <v>1</v>
      </c>
      <c r="U16" s="47">
        <f>SUM(I16:T16)</f>
        <v>2</v>
      </c>
      <c r="V16" s="2"/>
      <c r="W16" s="2"/>
      <c r="X16" s="2"/>
      <c r="Y16" s="2"/>
      <c r="Z16" s="2"/>
      <c r="AA16" s="2"/>
      <c r="AB16" s="2"/>
      <c r="AC16" s="2"/>
      <c r="AD16" s="2"/>
      <c r="AE16" s="2"/>
      <c r="AF16" s="2"/>
    </row>
    <row r="17" spans="1:32" ht="109.15" customHeight="1" thickTop="1" thickBot="1" x14ac:dyDescent="0.3">
      <c r="A17" s="214"/>
      <c r="B17" s="40">
        <v>12</v>
      </c>
      <c r="C17" s="107" t="s">
        <v>199</v>
      </c>
      <c r="D17" s="96" t="s">
        <v>200</v>
      </c>
      <c r="E17" s="96">
        <v>2</v>
      </c>
      <c r="F17" s="97" t="s">
        <v>201</v>
      </c>
      <c r="G17" s="95" t="s">
        <v>202</v>
      </c>
      <c r="H17" s="53" t="s">
        <v>203</v>
      </c>
      <c r="I17" s="45"/>
      <c r="J17" s="47">
        <v>1</v>
      </c>
      <c r="K17" s="45"/>
      <c r="L17" s="45"/>
      <c r="M17" s="45"/>
      <c r="N17" s="45"/>
      <c r="O17" s="45"/>
      <c r="P17" s="45"/>
      <c r="Q17" s="47">
        <v>1</v>
      </c>
      <c r="R17" s="45"/>
      <c r="S17" s="45"/>
      <c r="T17" s="45"/>
      <c r="U17" s="47">
        <f>SUM(I17:T17)</f>
        <v>2</v>
      </c>
      <c r="V17" s="2"/>
      <c r="W17" s="2"/>
      <c r="X17" s="2"/>
      <c r="Y17" s="2"/>
      <c r="Z17" s="2"/>
      <c r="AA17" s="2"/>
      <c r="AB17" s="2"/>
      <c r="AC17" s="2"/>
      <c r="AD17" s="2"/>
      <c r="AE17" s="2"/>
      <c r="AF17" s="2"/>
    </row>
    <row r="18" spans="1:32" ht="109.15" customHeight="1" thickTop="1" thickBot="1" x14ac:dyDescent="0.3">
      <c r="A18" s="214"/>
      <c r="B18" s="65">
        <v>13</v>
      </c>
      <c r="C18" s="164" t="s">
        <v>204</v>
      </c>
      <c r="D18" s="164" t="s">
        <v>205</v>
      </c>
      <c r="E18" s="165">
        <v>11</v>
      </c>
      <c r="F18" s="164" t="s">
        <v>206</v>
      </c>
      <c r="G18" s="153" t="s">
        <v>207</v>
      </c>
      <c r="H18" s="55" t="s">
        <v>130</v>
      </c>
      <c r="I18" s="46"/>
      <c r="J18" s="47">
        <v>1</v>
      </c>
      <c r="K18" s="47">
        <v>1</v>
      </c>
      <c r="L18" s="47">
        <v>1</v>
      </c>
      <c r="M18" s="47">
        <v>1</v>
      </c>
      <c r="N18" s="47">
        <v>1</v>
      </c>
      <c r="O18" s="47">
        <v>1</v>
      </c>
      <c r="P18" s="47">
        <v>1</v>
      </c>
      <c r="Q18" s="47">
        <v>1</v>
      </c>
      <c r="R18" s="47">
        <v>1</v>
      </c>
      <c r="S18" s="47">
        <v>1</v>
      </c>
      <c r="T18" s="47">
        <v>1</v>
      </c>
      <c r="U18" s="47">
        <f>SUM(J18:T18)</f>
        <v>11</v>
      </c>
      <c r="V18" s="2"/>
      <c r="W18" s="2"/>
      <c r="X18" s="2"/>
      <c r="Y18" s="2"/>
      <c r="Z18" s="2"/>
      <c r="AA18" s="2"/>
      <c r="AB18" s="2"/>
      <c r="AC18" s="2"/>
      <c r="AD18" s="2"/>
      <c r="AE18" s="2"/>
      <c r="AF18" s="2"/>
    </row>
    <row r="19" spans="1:32" ht="109.15" customHeight="1" thickTop="1" thickBot="1" x14ac:dyDescent="0.3">
      <c r="A19" s="215"/>
      <c r="B19" s="65">
        <v>14</v>
      </c>
      <c r="C19" s="55" t="s">
        <v>208</v>
      </c>
      <c r="D19" s="59" t="s">
        <v>209</v>
      </c>
      <c r="E19" s="59">
        <v>4</v>
      </c>
      <c r="F19" s="55" t="s">
        <v>210</v>
      </c>
      <c r="G19" s="34" t="s">
        <v>147</v>
      </c>
      <c r="H19" s="34" t="s">
        <v>130</v>
      </c>
      <c r="I19" s="62"/>
      <c r="J19" s="47"/>
      <c r="K19" s="47">
        <v>1</v>
      </c>
      <c r="L19" s="47"/>
      <c r="M19" s="47"/>
      <c r="N19" s="47">
        <v>1</v>
      </c>
      <c r="O19" s="47"/>
      <c r="P19" s="47"/>
      <c r="Q19" s="47">
        <v>1</v>
      </c>
      <c r="R19" s="47"/>
      <c r="S19" s="47"/>
      <c r="T19" s="47">
        <v>1</v>
      </c>
      <c r="U19" s="47">
        <f>SUM(I19:T19)</f>
        <v>4</v>
      </c>
      <c r="V19" s="2"/>
      <c r="W19" s="2"/>
      <c r="X19" s="2"/>
      <c r="Y19" s="2"/>
      <c r="Z19" s="2"/>
      <c r="AA19" s="2"/>
      <c r="AB19" s="2"/>
      <c r="AC19" s="2"/>
      <c r="AD19" s="2"/>
      <c r="AE19" s="2"/>
      <c r="AF19" s="2"/>
    </row>
    <row r="20" spans="1:32" ht="109.15" customHeight="1" thickTop="1" thickBot="1" x14ac:dyDescent="0.3">
      <c r="A20" s="44" t="s">
        <v>211</v>
      </c>
      <c r="B20" s="59">
        <v>15</v>
      </c>
      <c r="C20" s="59" t="s">
        <v>212</v>
      </c>
      <c r="D20" s="33" t="s">
        <v>213</v>
      </c>
      <c r="E20" s="55">
        <v>1</v>
      </c>
      <c r="F20" s="55" t="s">
        <v>169</v>
      </c>
      <c r="G20" s="32" t="s">
        <v>214</v>
      </c>
      <c r="H20" s="34" t="s">
        <v>130</v>
      </c>
      <c r="I20" s="45"/>
      <c r="J20" s="45"/>
      <c r="K20" s="54"/>
      <c r="L20" s="45"/>
      <c r="M20" s="45"/>
      <c r="N20" s="45"/>
      <c r="O20" s="45"/>
      <c r="P20" s="45"/>
      <c r="Q20" s="45"/>
      <c r="R20" s="45"/>
      <c r="S20" s="45"/>
      <c r="T20" s="47">
        <v>1</v>
      </c>
      <c r="U20" s="47">
        <f>T20</f>
        <v>1</v>
      </c>
      <c r="V20" s="2"/>
      <c r="W20" s="2"/>
      <c r="X20" s="2"/>
      <c r="Y20" s="2"/>
      <c r="Z20" s="2"/>
      <c r="AA20" s="2"/>
      <c r="AB20" s="2"/>
      <c r="AC20" s="2"/>
      <c r="AD20" s="2"/>
      <c r="AE20" s="2"/>
      <c r="AF20" s="2"/>
    </row>
    <row r="21" spans="1:32" s="1" customFormat="1" ht="15.75" thickTop="1" x14ac:dyDescent="0.25"/>
    <row r="22" spans="1:32" s="1" customFormat="1" ht="93" customHeight="1" x14ac:dyDescent="0.25"/>
    <row r="23" spans="1:32" s="1" customFormat="1" x14ac:dyDescent="0.25"/>
    <row r="24" spans="1:32" s="1" customFormat="1" x14ac:dyDescent="0.25"/>
    <row r="25" spans="1:32" s="1" customFormat="1" x14ac:dyDescent="0.25"/>
    <row r="26" spans="1:32" s="1" customFormat="1" x14ac:dyDescent="0.25"/>
    <row r="27" spans="1:32" s="1" customFormat="1" x14ac:dyDescent="0.25"/>
    <row r="28" spans="1:32" s="1" customFormat="1" x14ac:dyDescent="0.25"/>
    <row r="29" spans="1:32" s="1" customFormat="1" x14ac:dyDescent="0.25"/>
    <row r="30" spans="1:32" s="1" customFormat="1" x14ac:dyDescent="0.25"/>
    <row r="31" spans="1:32" s="1" customFormat="1" x14ac:dyDescent="0.25"/>
    <row r="32" spans="1: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pans="6:6" s="1" customFormat="1" x14ac:dyDescent="0.25"/>
    <row r="226" spans="6:6" s="1" customFormat="1" x14ac:dyDescent="0.25"/>
    <row r="227" spans="6:6" s="1" customFormat="1" x14ac:dyDescent="0.25"/>
    <row r="228" spans="6:6" s="1" customFormat="1" x14ac:dyDescent="0.25"/>
    <row r="229" spans="6:6" s="1" customFormat="1" x14ac:dyDescent="0.25"/>
    <row r="230" spans="6:6" s="1" customFormat="1" x14ac:dyDescent="0.25"/>
    <row r="231" spans="6:6" s="1" customFormat="1" x14ac:dyDescent="0.25"/>
    <row r="232" spans="6:6" s="1" customFormat="1" x14ac:dyDescent="0.25"/>
    <row r="233" spans="6:6" s="1" customFormat="1" x14ac:dyDescent="0.25">
      <c r="F233" s="2"/>
    </row>
  </sheetData>
  <sheetProtection selectLockedCells="1" selectUnlockedCells="1"/>
  <mergeCells count="11">
    <mergeCell ref="C15:C16"/>
    <mergeCell ref="B15:B16"/>
    <mergeCell ref="I1:U1"/>
    <mergeCell ref="I2:U2"/>
    <mergeCell ref="I3:U3"/>
    <mergeCell ref="A1:H1"/>
    <mergeCell ref="B2:H2"/>
    <mergeCell ref="B3:H3"/>
    <mergeCell ref="A10:A11"/>
    <mergeCell ref="A13:A19"/>
    <mergeCell ref="A5:A9"/>
  </mergeCells>
  <phoneticPr fontId="9" type="noConversion"/>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47"/>
  <sheetViews>
    <sheetView topLeftCell="G1" zoomScaleNormal="100" workbookViewId="0">
      <selection activeCell="P19" sqref="P19"/>
    </sheetView>
  </sheetViews>
  <sheetFormatPr baseColWidth="10" defaultColWidth="11.5" defaultRowHeight="15" x14ac:dyDescent="0.25"/>
  <cols>
    <col min="1" max="1" width="24.5" style="2" customWidth="1"/>
    <col min="2" max="2" width="6.25" style="15" customWidth="1"/>
    <col min="3" max="3" width="46.75" style="2" customWidth="1"/>
    <col min="4" max="4" width="34.875" style="2" customWidth="1"/>
    <col min="5" max="5" width="34.5" style="2" customWidth="1"/>
    <col min="6" max="6" width="25.75" style="2" customWidth="1"/>
    <col min="7" max="7" width="24.75" style="2" customWidth="1"/>
    <col min="8" max="8" width="24.125" style="2" customWidth="1"/>
    <col min="9" max="9" width="15.5" style="1" hidden="1" customWidth="1"/>
    <col min="10" max="13" width="11.5" style="1" hidden="1" customWidth="1"/>
    <col min="14" max="14" width="16.625" style="1" hidden="1" customWidth="1"/>
    <col min="15" max="19" width="11.5" style="1" hidden="1" customWidth="1"/>
    <col min="20" max="20" width="16.625" style="1" hidden="1" customWidth="1"/>
    <col min="21" max="21" width="11.5" style="1" hidden="1" customWidth="1"/>
    <col min="22" max="51" width="11.5" style="1"/>
    <col min="52" max="16384" width="11.5" style="2"/>
  </cols>
  <sheetData>
    <row r="1" spans="1:51" ht="82.5" customHeight="1" thickBot="1" x14ac:dyDescent="0.3">
      <c r="A1" s="219" t="s">
        <v>215</v>
      </c>
      <c r="B1" s="219"/>
      <c r="C1" s="219"/>
      <c r="D1" s="219"/>
      <c r="E1" s="219"/>
      <c r="F1" s="219"/>
      <c r="G1" s="219"/>
      <c r="H1" s="219"/>
      <c r="I1" s="219"/>
      <c r="J1" s="219"/>
      <c r="K1" s="219"/>
      <c r="L1" s="219"/>
      <c r="M1" s="219"/>
      <c r="N1" s="219"/>
      <c r="O1" s="219"/>
      <c r="P1" s="219"/>
      <c r="Q1" s="219"/>
      <c r="R1" s="219"/>
      <c r="S1" s="219"/>
      <c r="T1" s="219"/>
      <c r="U1" s="219"/>
    </row>
    <row r="2" spans="1:51" ht="66" customHeight="1" thickTop="1" thickBot="1" x14ac:dyDescent="0.3">
      <c r="A2" s="3" t="s">
        <v>14</v>
      </c>
      <c r="B2" s="179" t="s">
        <v>216</v>
      </c>
      <c r="C2" s="180"/>
      <c r="D2" s="180"/>
      <c r="E2" s="180"/>
      <c r="F2" s="180"/>
      <c r="G2" s="180"/>
      <c r="H2" s="180"/>
      <c r="I2" s="179"/>
      <c r="J2" s="180"/>
      <c r="K2" s="180"/>
      <c r="L2" s="180"/>
      <c r="M2" s="180"/>
      <c r="N2" s="180"/>
      <c r="O2" s="180"/>
      <c r="P2" s="180"/>
      <c r="Q2" s="180"/>
      <c r="R2" s="180"/>
      <c r="S2" s="180"/>
      <c r="T2" s="180"/>
      <c r="U2" s="180"/>
    </row>
    <row r="3" spans="1:51" ht="66" customHeight="1" thickTop="1" thickBot="1" x14ac:dyDescent="0.3">
      <c r="A3" s="3" t="s">
        <v>16</v>
      </c>
      <c r="B3" s="179" t="s">
        <v>217</v>
      </c>
      <c r="C3" s="180"/>
      <c r="D3" s="180"/>
      <c r="E3" s="180"/>
      <c r="F3" s="180"/>
      <c r="G3" s="180"/>
      <c r="H3" s="180"/>
      <c r="I3" s="185" t="s">
        <v>18</v>
      </c>
      <c r="J3" s="186"/>
      <c r="K3" s="186"/>
      <c r="L3" s="186"/>
      <c r="M3" s="186"/>
      <c r="N3" s="186"/>
      <c r="O3" s="186"/>
      <c r="P3" s="186"/>
      <c r="Q3" s="186"/>
      <c r="R3" s="186"/>
      <c r="S3" s="186"/>
      <c r="T3" s="186"/>
      <c r="U3" s="186"/>
    </row>
    <row r="4" spans="1:51" s="7" customFormat="1" ht="66" customHeight="1" thickTop="1" thickBot="1" x14ac:dyDescent="0.3">
      <c r="A4" s="17" t="s">
        <v>19</v>
      </c>
      <c r="B4" s="4" t="s">
        <v>20</v>
      </c>
      <c r="C4" s="4" t="s">
        <v>21</v>
      </c>
      <c r="D4" s="4" t="s">
        <v>22</v>
      </c>
      <c r="E4" s="3" t="s">
        <v>218</v>
      </c>
      <c r="F4" s="3" t="s">
        <v>24</v>
      </c>
      <c r="G4" s="5" t="s">
        <v>25</v>
      </c>
      <c r="H4" s="6" t="s">
        <v>26</v>
      </c>
      <c r="I4" s="6" t="s">
        <v>219</v>
      </c>
      <c r="J4" s="6" t="s">
        <v>28</v>
      </c>
      <c r="K4" s="6" t="s">
        <v>29</v>
      </c>
      <c r="L4" s="6" t="s">
        <v>30</v>
      </c>
      <c r="M4" s="6" t="s">
        <v>31</v>
      </c>
      <c r="N4" s="6" t="s">
        <v>32</v>
      </c>
      <c r="O4" s="6" t="s">
        <v>33</v>
      </c>
      <c r="P4" s="6" t="s">
        <v>34</v>
      </c>
      <c r="Q4" s="6" t="s">
        <v>35</v>
      </c>
      <c r="R4" s="6" t="s">
        <v>36</v>
      </c>
      <c r="S4" s="6" t="s">
        <v>37</v>
      </c>
      <c r="T4" s="6" t="s">
        <v>38</v>
      </c>
      <c r="U4" s="6" t="s">
        <v>39</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81.75" customHeight="1" thickTop="1" thickBot="1" x14ac:dyDescent="0.3">
      <c r="A5" s="218" t="s">
        <v>220</v>
      </c>
      <c r="B5" s="58">
        <v>1</v>
      </c>
      <c r="C5" s="55" t="s">
        <v>221</v>
      </c>
      <c r="D5" s="55" t="s">
        <v>222</v>
      </c>
      <c r="E5" s="46">
        <v>1</v>
      </c>
      <c r="F5" s="55" t="s">
        <v>165</v>
      </c>
      <c r="G5" s="60">
        <v>44958</v>
      </c>
      <c r="H5" s="60">
        <v>45291</v>
      </c>
      <c r="I5" s="46"/>
      <c r="J5" s="46"/>
      <c r="K5" s="46"/>
      <c r="L5" s="46"/>
      <c r="M5" s="46"/>
      <c r="N5" s="46"/>
      <c r="O5" s="46"/>
      <c r="P5" s="46"/>
      <c r="Q5" s="46"/>
      <c r="R5" s="46"/>
      <c r="S5" s="46"/>
      <c r="T5" s="46">
        <v>1</v>
      </c>
      <c r="U5" s="46">
        <f>AVERAGE(J5:T5)</f>
        <v>1</v>
      </c>
    </row>
    <row r="6" spans="1:51" ht="81.75" customHeight="1" thickTop="1" thickBot="1" x14ac:dyDescent="0.3">
      <c r="A6" s="218"/>
      <c r="B6" s="58">
        <v>2</v>
      </c>
      <c r="C6" s="59" t="s">
        <v>223</v>
      </c>
      <c r="D6" s="59" t="s">
        <v>224</v>
      </c>
      <c r="E6" s="59" t="s">
        <v>225</v>
      </c>
      <c r="F6" s="59" t="s">
        <v>226</v>
      </c>
      <c r="G6" s="60">
        <v>44958</v>
      </c>
      <c r="H6" s="36">
        <v>45291</v>
      </c>
      <c r="I6" s="46"/>
      <c r="J6" s="46"/>
      <c r="K6" s="47">
        <v>1</v>
      </c>
      <c r="L6" s="47"/>
      <c r="M6" s="46"/>
      <c r="N6" s="46"/>
      <c r="O6" s="47">
        <v>1</v>
      </c>
      <c r="P6" s="46"/>
      <c r="Q6" s="46"/>
      <c r="R6" s="46"/>
      <c r="S6" s="47">
        <v>1</v>
      </c>
      <c r="T6" s="46"/>
      <c r="U6" s="47">
        <f t="shared" ref="U6:U11" si="0">SUM(I6:T6)</f>
        <v>3</v>
      </c>
    </row>
    <row r="7" spans="1:51" ht="81.75" customHeight="1" thickTop="1" thickBot="1" x14ac:dyDescent="0.3">
      <c r="A7" s="218"/>
      <c r="B7" s="58">
        <v>3</v>
      </c>
      <c r="C7" s="55" t="s">
        <v>227</v>
      </c>
      <c r="D7" s="55" t="s">
        <v>228</v>
      </c>
      <c r="E7" s="46">
        <v>1</v>
      </c>
      <c r="F7" s="55" t="s">
        <v>229</v>
      </c>
      <c r="G7" s="60">
        <v>44927</v>
      </c>
      <c r="H7" s="60">
        <v>45291</v>
      </c>
      <c r="I7" s="168">
        <v>8.3299999999999999E-2</v>
      </c>
      <c r="J7" s="168">
        <v>8.3299999999999999E-2</v>
      </c>
      <c r="K7" s="168">
        <v>8.3299999999999999E-2</v>
      </c>
      <c r="L7" s="168">
        <v>8.3299999999999999E-2</v>
      </c>
      <c r="M7" s="168">
        <v>8.3299999999999999E-2</v>
      </c>
      <c r="N7" s="168">
        <v>8.3299999999999999E-2</v>
      </c>
      <c r="O7" s="168">
        <v>8.3299999999999999E-2</v>
      </c>
      <c r="P7" s="168">
        <v>8.3299999999999999E-2</v>
      </c>
      <c r="Q7" s="168">
        <v>8.3299999999999999E-2</v>
      </c>
      <c r="R7" s="168">
        <v>8.3299999999999999E-2</v>
      </c>
      <c r="S7" s="168">
        <v>8.3299999999999999E-2</v>
      </c>
      <c r="T7" s="168">
        <v>8.3299999999999999E-2</v>
      </c>
      <c r="U7" s="46">
        <f>SUM(I7:T7)</f>
        <v>0.99960000000000016</v>
      </c>
    </row>
    <row r="8" spans="1:51" ht="81.75" customHeight="1" thickTop="1" thickBot="1" x14ac:dyDescent="0.3">
      <c r="A8" s="218"/>
      <c r="B8" s="58">
        <v>4</v>
      </c>
      <c r="C8" s="59" t="s">
        <v>230</v>
      </c>
      <c r="D8" s="59" t="s">
        <v>231</v>
      </c>
      <c r="E8" s="106">
        <v>12</v>
      </c>
      <c r="F8" s="55" t="s">
        <v>229</v>
      </c>
      <c r="G8" s="60">
        <v>44927</v>
      </c>
      <c r="H8" s="60">
        <v>45291</v>
      </c>
      <c r="I8" s="47">
        <v>1</v>
      </c>
      <c r="J8" s="47">
        <v>1</v>
      </c>
      <c r="K8" s="47">
        <v>1</v>
      </c>
      <c r="L8" s="47">
        <v>1</v>
      </c>
      <c r="M8" s="47">
        <v>1</v>
      </c>
      <c r="N8" s="47">
        <v>1</v>
      </c>
      <c r="O8" s="47">
        <v>1</v>
      </c>
      <c r="P8" s="47">
        <v>1</v>
      </c>
      <c r="Q8" s="47">
        <v>1</v>
      </c>
      <c r="R8" s="47">
        <v>1</v>
      </c>
      <c r="S8" s="47">
        <v>1</v>
      </c>
      <c r="T8" s="47">
        <v>1</v>
      </c>
      <c r="U8" s="47">
        <f t="shared" si="0"/>
        <v>12</v>
      </c>
    </row>
    <row r="9" spans="1:51" ht="81.75" customHeight="1" thickTop="1" thickBot="1" x14ac:dyDescent="0.3">
      <c r="A9" s="218"/>
      <c r="B9" s="58">
        <v>5</v>
      </c>
      <c r="C9" s="58" t="s">
        <v>232</v>
      </c>
      <c r="D9" s="58" t="s">
        <v>233</v>
      </c>
      <c r="E9" s="58">
        <v>4</v>
      </c>
      <c r="F9" s="58" t="s">
        <v>234</v>
      </c>
      <c r="G9" s="87">
        <v>44958</v>
      </c>
      <c r="H9" s="88" t="s">
        <v>130</v>
      </c>
      <c r="I9" s="46"/>
      <c r="J9" s="46"/>
      <c r="K9" s="47">
        <v>1</v>
      </c>
      <c r="L9" s="46"/>
      <c r="M9" s="46"/>
      <c r="N9" s="47">
        <v>1</v>
      </c>
      <c r="O9" s="46"/>
      <c r="P9" s="46"/>
      <c r="Q9" s="47">
        <v>1</v>
      </c>
      <c r="R9" s="46"/>
      <c r="S9" s="46"/>
      <c r="T9" s="47">
        <v>1</v>
      </c>
      <c r="U9" s="47">
        <f t="shared" si="0"/>
        <v>4</v>
      </c>
    </row>
    <row r="10" spans="1:51" ht="81.75" customHeight="1" thickTop="1" thickBot="1" x14ac:dyDescent="0.3">
      <c r="A10" s="218"/>
      <c r="B10" s="58">
        <v>6</v>
      </c>
      <c r="C10" s="59" t="s">
        <v>235</v>
      </c>
      <c r="D10" s="59" t="s">
        <v>236</v>
      </c>
      <c r="E10" s="106">
        <v>12</v>
      </c>
      <c r="F10" s="55" t="s">
        <v>229</v>
      </c>
      <c r="G10" s="60">
        <v>44927</v>
      </c>
      <c r="H10" s="60">
        <v>45291</v>
      </c>
      <c r="I10" s="47">
        <v>1</v>
      </c>
      <c r="J10" s="47">
        <v>1</v>
      </c>
      <c r="K10" s="47">
        <v>1</v>
      </c>
      <c r="L10" s="47">
        <v>1</v>
      </c>
      <c r="M10" s="47">
        <v>1</v>
      </c>
      <c r="N10" s="47">
        <v>1</v>
      </c>
      <c r="O10" s="47">
        <v>1</v>
      </c>
      <c r="P10" s="47">
        <v>1</v>
      </c>
      <c r="Q10" s="47">
        <v>1</v>
      </c>
      <c r="R10" s="47">
        <v>1</v>
      </c>
      <c r="S10" s="47">
        <v>1</v>
      </c>
      <c r="T10" s="47">
        <v>1</v>
      </c>
      <c r="U10" s="47">
        <f t="shared" si="0"/>
        <v>12</v>
      </c>
    </row>
    <row r="11" spans="1:51" ht="81.75" customHeight="1" thickTop="1" thickBot="1" x14ac:dyDescent="0.3">
      <c r="A11" s="218"/>
      <c r="B11" s="58">
        <v>7</v>
      </c>
      <c r="C11" s="59" t="s">
        <v>237</v>
      </c>
      <c r="D11" s="59" t="s">
        <v>238</v>
      </c>
      <c r="E11" s="58">
        <v>4</v>
      </c>
      <c r="F11" s="55" t="s">
        <v>229</v>
      </c>
      <c r="G11" s="60">
        <v>44927</v>
      </c>
      <c r="H11" s="60">
        <v>45291</v>
      </c>
      <c r="I11" s="47">
        <v>1</v>
      </c>
      <c r="J11" s="46"/>
      <c r="K11" s="47"/>
      <c r="L11" s="47">
        <v>1</v>
      </c>
      <c r="M11" s="46"/>
      <c r="N11" s="47"/>
      <c r="O11" s="47">
        <v>1</v>
      </c>
      <c r="P11" s="46"/>
      <c r="Q11" s="47"/>
      <c r="R11" s="47">
        <v>1</v>
      </c>
      <c r="S11" s="46"/>
      <c r="T11" s="47"/>
      <c r="U11" s="47">
        <f t="shared" si="0"/>
        <v>4</v>
      </c>
    </row>
    <row r="12" spans="1:51" ht="81.75" customHeight="1" thickTop="1" thickBot="1" x14ac:dyDescent="0.3">
      <c r="A12" s="218"/>
      <c r="B12" s="58">
        <v>8</v>
      </c>
      <c r="C12" s="55" t="s">
        <v>239</v>
      </c>
      <c r="D12" s="55" t="s">
        <v>240</v>
      </c>
      <c r="E12" s="46">
        <v>1</v>
      </c>
      <c r="F12" s="33" t="s">
        <v>241</v>
      </c>
      <c r="G12" s="55" t="s">
        <v>242</v>
      </c>
      <c r="H12" s="55" t="s">
        <v>243</v>
      </c>
      <c r="I12" s="46"/>
      <c r="J12" s="168">
        <v>9.0899999999999995E-2</v>
      </c>
      <c r="K12" s="168">
        <v>9.0899999999999995E-2</v>
      </c>
      <c r="L12" s="168">
        <v>9.0899999999999995E-2</v>
      </c>
      <c r="M12" s="168">
        <v>9.0899999999999995E-2</v>
      </c>
      <c r="N12" s="168">
        <v>9.0899999999999995E-2</v>
      </c>
      <c r="O12" s="168">
        <v>9.0899999999999995E-2</v>
      </c>
      <c r="P12" s="168">
        <v>9.0899999999999995E-2</v>
      </c>
      <c r="Q12" s="168">
        <v>9.0899999999999995E-2</v>
      </c>
      <c r="R12" s="168">
        <v>9.0899999999999995E-2</v>
      </c>
      <c r="S12" s="168">
        <v>9.0899999999999995E-2</v>
      </c>
      <c r="T12" s="168">
        <v>9.0899999999999995E-2</v>
      </c>
      <c r="U12" s="46">
        <f>SUM(J12:T12)</f>
        <v>0.9998999999999999</v>
      </c>
    </row>
    <row r="13" spans="1:51" ht="87" customHeight="1" x14ac:dyDescent="0.25">
      <c r="A13" s="218"/>
      <c r="B13" s="58">
        <v>9</v>
      </c>
      <c r="C13" s="55" t="s">
        <v>244</v>
      </c>
      <c r="D13" s="55" t="s">
        <v>245</v>
      </c>
      <c r="E13" s="55">
        <v>1</v>
      </c>
      <c r="F13" s="33" t="s">
        <v>241</v>
      </c>
      <c r="G13" s="55" t="s">
        <v>246</v>
      </c>
      <c r="H13" s="55" t="s">
        <v>247</v>
      </c>
      <c r="I13" s="47"/>
      <c r="J13" s="47"/>
      <c r="K13" s="47"/>
      <c r="L13" s="47"/>
      <c r="M13" s="47"/>
      <c r="N13" s="47">
        <v>1</v>
      </c>
      <c r="O13" s="47"/>
      <c r="P13" s="47"/>
      <c r="Q13" s="47"/>
      <c r="R13" s="47"/>
      <c r="S13" s="47"/>
      <c r="T13" s="47">
        <v>1</v>
      </c>
      <c r="U13" s="47">
        <f>SUM(I13:T13)</f>
        <v>2</v>
      </c>
    </row>
    <row r="14" spans="1:51" ht="87" customHeight="1" thickTop="1" thickBot="1" x14ac:dyDescent="0.3">
      <c r="A14" s="221"/>
      <c r="B14" s="58">
        <v>10</v>
      </c>
      <c r="C14" s="55" t="s">
        <v>248</v>
      </c>
      <c r="D14" s="55" t="s">
        <v>249</v>
      </c>
      <c r="E14" s="50">
        <v>4</v>
      </c>
      <c r="F14" s="50" t="s">
        <v>250</v>
      </c>
      <c r="G14" s="51">
        <v>44958</v>
      </c>
      <c r="H14" s="51">
        <v>45291</v>
      </c>
      <c r="I14" s="47"/>
      <c r="J14" s="47">
        <v>1</v>
      </c>
      <c r="K14" s="47">
        <v>1</v>
      </c>
      <c r="L14" s="47">
        <v>1</v>
      </c>
      <c r="M14" s="47">
        <v>1</v>
      </c>
      <c r="N14" s="47"/>
      <c r="O14" s="47"/>
      <c r="P14" s="47"/>
      <c r="Q14" s="47"/>
      <c r="R14" s="47"/>
      <c r="S14" s="47"/>
      <c r="T14" s="47"/>
      <c r="U14" s="47">
        <f>SUM(I14:T14)</f>
        <v>4</v>
      </c>
    </row>
    <row r="15" spans="1:51" ht="87" customHeight="1" thickTop="1" thickBot="1" x14ac:dyDescent="0.3">
      <c r="A15" s="111" t="s">
        <v>251</v>
      </c>
      <c r="B15" s="58">
        <v>11</v>
      </c>
      <c r="C15" s="59" t="s">
        <v>252</v>
      </c>
      <c r="D15" s="59" t="s">
        <v>253</v>
      </c>
      <c r="E15" s="57">
        <v>1</v>
      </c>
      <c r="F15" s="55" t="s">
        <v>189</v>
      </c>
      <c r="G15" s="60">
        <v>44927</v>
      </c>
      <c r="H15" s="36" t="s">
        <v>254</v>
      </c>
      <c r="I15" s="168">
        <v>8.3299999999999999E-2</v>
      </c>
      <c r="J15" s="168">
        <v>8.3299999999999999E-2</v>
      </c>
      <c r="K15" s="168">
        <v>8.3299999999999999E-2</v>
      </c>
      <c r="L15" s="168">
        <v>8.3299999999999999E-2</v>
      </c>
      <c r="M15" s="168">
        <v>8.3299999999999999E-2</v>
      </c>
      <c r="N15" s="168">
        <v>8.3299999999999999E-2</v>
      </c>
      <c r="O15" s="168">
        <v>8.3299999999999999E-2</v>
      </c>
      <c r="P15" s="168">
        <v>8.3299999999999999E-2</v>
      </c>
      <c r="Q15" s="168">
        <v>8.3299999999999999E-2</v>
      </c>
      <c r="R15" s="168">
        <v>8.3299999999999999E-2</v>
      </c>
      <c r="S15" s="168">
        <v>8.3299999999999999E-2</v>
      </c>
      <c r="T15" s="168">
        <v>8.3299999999999999E-2</v>
      </c>
      <c r="U15" s="54">
        <f>SUM(I15:T15)</f>
        <v>0.99960000000000016</v>
      </c>
    </row>
    <row r="16" spans="1:51" ht="66" customHeight="1" thickTop="1" thickBot="1" x14ac:dyDescent="0.3">
      <c r="A16" s="220" t="s">
        <v>255</v>
      </c>
      <c r="B16" s="58">
        <v>12</v>
      </c>
      <c r="C16" s="59" t="s">
        <v>256</v>
      </c>
      <c r="D16" s="59" t="s">
        <v>257</v>
      </c>
      <c r="E16" s="59">
        <v>1</v>
      </c>
      <c r="F16" s="59" t="s">
        <v>226</v>
      </c>
      <c r="G16" s="60">
        <v>45108</v>
      </c>
      <c r="H16" s="36">
        <v>45291</v>
      </c>
      <c r="I16" s="47"/>
      <c r="J16" s="47"/>
      <c r="K16" s="47"/>
      <c r="L16" s="47"/>
      <c r="M16" s="47"/>
      <c r="N16" s="47"/>
      <c r="O16" s="47"/>
      <c r="P16" s="47"/>
      <c r="Q16" s="47"/>
      <c r="R16" s="47"/>
      <c r="S16" s="47"/>
      <c r="T16" s="47">
        <v>1</v>
      </c>
      <c r="U16" s="47">
        <f>SUM(I16:T16)</f>
        <v>1</v>
      </c>
    </row>
    <row r="17" spans="1:21" ht="81.75" customHeight="1" thickTop="1" thickBot="1" x14ac:dyDescent="0.3">
      <c r="A17" s="220"/>
      <c r="B17" s="58">
        <v>13</v>
      </c>
      <c r="C17" s="55" t="s">
        <v>258</v>
      </c>
      <c r="D17" s="55" t="s">
        <v>259</v>
      </c>
      <c r="E17" s="46">
        <v>1</v>
      </c>
      <c r="F17" s="33" t="s">
        <v>241</v>
      </c>
      <c r="G17" s="55" t="s">
        <v>260</v>
      </c>
      <c r="H17" s="55" t="s">
        <v>243</v>
      </c>
      <c r="I17" s="168">
        <v>8.3299999999999999E-2</v>
      </c>
      <c r="J17" s="168">
        <v>8.3299999999999999E-2</v>
      </c>
      <c r="K17" s="168">
        <v>8.3299999999999999E-2</v>
      </c>
      <c r="L17" s="168">
        <v>8.3299999999999999E-2</v>
      </c>
      <c r="M17" s="168">
        <v>8.3299999999999999E-2</v>
      </c>
      <c r="N17" s="168">
        <v>8.3299999999999999E-2</v>
      </c>
      <c r="O17" s="168">
        <v>8.3299999999999999E-2</v>
      </c>
      <c r="P17" s="168">
        <v>8.3299999999999999E-2</v>
      </c>
      <c r="Q17" s="168">
        <v>8.3299999999999999E-2</v>
      </c>
      <c r="R17" s="168">
        <v>8.3299999999999999E-2</v>
      </c>
      <c r="S17" s="168">
        <v>8.3299999999999999E-2</v>
      </c>
      <c r="T17" s="168">
        <v>8.3299999999999999E-2</v>
      </c>
      <c r="U17" s="54">
        <f>SUM(I17:T17)</f>
        <v>0.99960000000000016</v>
      </c>
    </row>
    <row r="18" spans="1:21" ht="66" customHeight="1" thickTop="1" thickBot="1" x14ac:dyDescent="0.3">
      <c r="A18" s="63" t="s">
        <v>261</v>
      </c>
      <c r="B18" s="58">
        <v>14</v>
      </c>
      <c r="C18" s="55" t="s">
        <v>262</v>
      </c>
      <c r="D18" s="59" t="s">
        <v>263</v>
      </c>
      <c r="E18" s="59">
        <v>25</v>
      </c>
      <c r="F18" s="33" t="s">
        <v>264</v>
      </c>
      <c r="G18" s="59" t="s">
        <v>197</v>
      </c>
      <c r="H18" s="13" t="s">
        <v>265</v>
      </c>
      <c r="I18" s="47"/>
      <c r="J18" s="47"/>
      <c r="K18" s="47"/>
      <c r="L18" s="47"/>
      <c r="M18" s="47"/>
      <c r="N18" s="47"/>
      <c r="O18" s="47">
        <v>25</v>
      </c>
      <c r="P18" s="47"/>
      <c r="Q18" s="47"/>
      <c r="R18" s="47"/>
      <c r="S18" s="47"/>
      <c r="T18" s="47"/>
      <c r="U18" s="47">
        <f>SUM(O18)</f>
        <v>25</v>
      </c>
    </row>
    <row r="19" spans="1:21" ht="80.25" customHeight="1" thickTop="1" thickBot="1" x14ac:dyDescent="0.3">
      <c r="A19" s="217" t="s">
        <v>266</v>
      </c>
      <c r="B19" s="58">
        <v>15</v>
      </c>
      <c r="C19" s="65" t="s">
        <v>267</v>
      </c>
      <c r="D19" s="65" t="s">
        <v>268</v>
      </c>
      <c r="E19" s="61">
        <v>1</v>
      </c>
      <c r="F19" s="65" t="s">
        <v>269</v>
      </c>
      <c r="G19" s="60" t="s">
        <v>166</v>
      </c>
      <c r="H19" s="36">
        <v>45290</v>
      </c>
      <c r="I19" s="47"/>
      <c r="J19" s="47"/>
      <c r="K19" s="47"/>
      <c r="L19" s="47"/>
      <c r="M19" s="47"/>
      <c r="N19" s="47"/>
      <c r="O19" s="46">
        <v>0.5</v>
      </c>
      <c r="P19" s="47"/>
      <c r="Q19" s="47"/>
      <c r="R19" s="47"/>
      <c r="S19" s="47"/>
      <c r="T19" s="46">
        <v>0.5</v>
      </c>
      <c r="U19" s="46">
        <f>SUM(O19:T19)</f>
        <v>1</v>
      </c>
    </row>
    <row r="20" spans="1:21" ht="81.75" customHeight="1" thickTop="1" thickBot="1" x14ac:dyDescent="0.3">
      <c r="A20" s="218"/>
      <c r="B20" s="58">
        <v>16</v>
      </c>
      <c r="C20" s="109" t="s">
        <v>270</v>
      </c>
      <c r="D20" s="109" t="s">
        <v>271</v>
      </c>
      <c r="E20" s="124">
        <v>2</v>
      </c>
      <c r="F20" s="109" t="s">
        <v>269</v>
      </c>
      <c r="G20" s="119" t="s">
        <v>197</v>
      </c>
      <c r="H20" s="120">
        <v>45290</v>
      </c>
      <c r="I20" s="47"/>
      <c r="J20" s="47"/>
      <c r="K20" s="47"/>
      <c r="L20" s="47"/>
      <c r="M20" s="47"/>
      <c r="N20" s="47"/>
      <c r="O20" s="47">
        <v>1</v>
      </c>
      <c r="P20" s="47"/>
      <c r="Q20" s="47"/>
      <c r="R20" s="47"/>
      <c r="S20" s="47"/>
      <c r="T20" s="47">
        <v>1</v>
      </c>
      <c r="U20" s="47">
        <f>SUM(O20:T20)</f>
        <v>2</v>
      </c>
    </row>
    <row r="21" spans="1:21" ht="15.75" thickTop="1" x14ac:dyDescent="0.25">
      <c r="A21" s="1"/>
      <c r="B21" s="1"/>
      <c r="C21" s="1"/>
      <c r="D21" s="1"/>
      <c r="E21" s="1"/>
      <c r="F21" s="1"/>
      <c r="G21" s="1"/>
      <c r="H21" s="1"/>
    </row>
    <row r="22" spans="1:21" s="1" customFormat="1" x14ac:dyDescent="0.25"/>
    <row r="23" spans="1:21" s="1" customFormat="1" x14ac:dyDescent="0.25"/>
    <row r="24" spans="1:21" s="1" customFormat="1" x14ac:dyDescent="0.25"/>
    <row r="25" spans="1:21" s="1" customFormat="1" x14ac:dyDescent="0.25"/>
    <row r="26" spans="1:21" s="1" customFormat="1" x14ac:dyDescent="0.25"/>
    <row r="27" spans="1:21" s="1" customFormat="1" x14ac:dyDescent="0.25"/>
    <row r="28" spans="1:21" s="1" customFormat="1" x14ac:dyDescent="0.25"/>
    <row r="29" spans="1:21" s="1" customFormat="1" x14ac:dyDescent="0.25"/>
    <row r="30" spans="1:21" s="1" customFormat="1" x14ac:dyDescent="0.25"/>
    <row r="31" spans="1:21" s="1" customFormat="1" x14ac:dyDescent="0.25"/>
    <row r="32" spans="1:2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sheetData>
  <sheetProtection selectLockedCells="1" selectUnlockedCells="1"/>
  <mergeCells count="10">
    <mergeCell ref="A19:A20"/>
    <mergeCell ref="I2:U2"/>
    <mergeCell ref="I3:U3"/>
    <mergeCell ref="I1:P1"/>
    <mergeCell ref="Q1:U1"/>
    <mergeCell ref="A1:H1"/>
    <mergeCell ref="B3:H3"/>
    <mergeCell ref="B2:H2"/>
    <mergeCell ref="A16:A17"/>
    <mergeCell ref="A5:A14"/>
  </mergeCells>
  <phoneticPr fontId="9" type="noConversion"/>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1"/>
  <sheetViews>
    <sheetView showGridLines="0" topLeftCell="G1" zoomScaleNormal="100" workbookViewId="0">
      <selection activeCell="D17" sqref="D17"/>
    </sheetView>
  </sheetViews>
  <sheetFormatPr baseColWidth="10" defaultColWidth="11.5" defaultRowHeight="15" x14ac:dyDescent="0.25"/>
  <cols>
    <col min="1" max="1" width="24.5" style="2" customWidth="1"/>
    <col min="2" max="2" width="6.25" style="15" customWidth="1"/>
    <col min="3" max="3" width="46.75" style="2" customWidth="1"/>
    <col min="4" max="4" width="42.5" style="2" customWidth="1"/>
    <col min="5" max="5" width="34.5" style="2" customWidth="1"/>
    <col min="6" max="6" width="25.75" style="2" customWidth="1"/>
    <col min="7" max="7" width="24.75" style="2" customWidth="1"/>
    <col min="8" max="8" width="24.5" style="2" customWidth="1"/>
    <col min="9" max="10" width="11.5" style="1" hidden="1" customWidth="1"/>
    <col min="11" max="11" width="15.5" style="1" hidden="1" customWidth="1"/>
    <col min="12" max="12" width="11.5" style="1" hidden="1" customWidth="1"/>
    <col min="13" max="13" width="16.625" style="1" hidden="1" customWidth="1"/>
    <col min="14" max="14" width="17.125" style="1" hidden="1" customWidth="1"/>
    <col min="15" max="15" width="11.5" style="1" hidden="1" customWidth="1"/>
    <col min="16" max="16" width="16.625" style="1" hidden="1" customWidth="1"/>
    <col min="17" max="18" width="11.5" style="1" hidden="1" customWidth="1"/>
    <col min="19" max="19" width="16.625" style="1" hidden="1" customWidth="1"/>
    <col min="20" max="20" width="17.125" style="1" hidden="1" customWidth="1"/>
    <col min="21" max="21" width="16.625" style="1" hidden="1" customWidth="1"/>
    <col min="22" max="29" width="11.5" style="1"/>
    <col min="30" max="16384" width="11.5" style="2"/>
  </cols>
  <sheetData>
    <row r="1" spans="1:35" s="16" customFormat="1" ht="82.5" customHeight="1" thickBot="1" x14ac:dyDescent="0.3">
      <c r="A1" s="219" t="s">
        <v>272</v>
      </c>
      <c r="B1" s="219"/>
      <c r="C1" s="219"/>
      <c r="D1" s="219"/>
      <c r="E1" s="219"/>
      <c r="F1" s="219"/>
      <c r="G1" s="219"/>
      <c r="H1" s="219"/>
      <c r="I1" s="219"/>
      <c r="J1" s="219"/>
      <c r="K1" s="219"/>
      <c r="L1" s="219"/>
      <c r="M1" s="219"/>
      <c r="N1" s="219"/>
      <c r="O1" s="219"/>
      <c r="P1" s="219"/>
      <c r="Q1" s="219"/>
      <c r="R1" s="219"/>
      <c r="S1" s="219"/>
      <c r="T1" s="219"/>
      <c r="U1" s="219"/>
    </row>
    <row r="2" spans="1:35" s="16" customFormat="1" ht="65.25" customHeight="1" thickTop="1" thickBot="1" x14ac:dyDescent="0.3">
      <c r="A2" s="3" t="s">
        <v>14</v>
      </c>
      <c r="B2" s="192" t="s">
        <v>273</v>
      </c>
      <c r="C2" s="176"/>
      <c r="D2" s="176"/>
      <c r="E2" s="176"/>
      <c r="F2" s="176"/>
      <c r="G2" s="176"/>
      <c r="H2" s="176"/>
      <c r="I2" s="179"/>
      <c r="J2" s="180"/>
      <c r="K2" s="180"/>
      <c r="L2" s="180"/>
      <c r="M2" s="180"/>
      <c r="N2" s="180"/>
      <c r="O2" s="180"/>
      <c r="P2" s="180"/>
      <c r="Q2" s="180"/>
      <c r="R2" s="180"/>
      <c r="S2" s="180"/>
      <c r="T2" s="180"/>
      <c r="U2" s="180"/>
      <c r="V2" s="77"/>
    </row>
    <row r="3" spans="1:35" s="16" customFormat="1" ht="66" customHeight="1" thickTop="1" thickBot="1" x14ac:dyDescent="0.3">
      <c r="A3" s="3" t="s">
        <v>16</v>
      </c>
      <c r="B3" s="223" t="s">
        <v>274</v>
      </c>
      <c r="C3" s="224"/>
      <c r="D3" s="224"/>
      <c r="E3" s="224"/>
      <c r="F3" s="224"/>
      <c r="G3" s="224"/>
      <c r="H3" s="224"/>
      <c r="I3" s="185" t="s">
        <v>18</v>
      </c>
      <c r="J3" s="186"/>
      <c r="K3" s="186"/>
      <c r="L3" s="186"/>
      <c r="M3" s="186"/>
      <c r="N3" s="186"/>
      <c r="O3" s="186"/>
      <c r="P3" s="186"/>
      <c r="Q3" s="186"/>
      <c r="R3" s="186"/>
      <c r="S3" s="186"/>
      <c r="T3" s="186"/>
      <c r="U3" s="186"/>
      <c r="V3" s="77"/>
      <c r="AI3" s="78"/>
    </row>
    <row r="4" spans="1:35" s="18" customFormat="1" ht="66" customHeight="1" thickTop="1" thickBot="1" x14ac:dyDescent="0.3">
      <c r="A4" s="4" t="s">
        <v>275</v>
      </c>
      <c r="B4" s="4" t="s">
        <v>20</v>
      </c>
      <c r="C4" s="4" t="s">
        <v>21</v>
      </c>
      <c r="D4" s="4" t="s">
        <v>22</v>
      </c>
      <c r="E4" s="3" t="s">
        <v>23</v>
      </c>
      <c r="F4" s="3" t="s">
        <v>24</v>
      </c>
      <c r="G4" s="5" t="s">
        <v>25</v>
      </c>
      <c r="H4" s="6" t="s">
        <v>26</v>
      </c>
      <c r="I4" s="6" t="s">
        <v>219</v>
      </c>
      <c r="J4" s="5" t="s">
        <v>28</v>
      </c>
      <c r="K4" s="6" t="s">
        <v>29</v>
      </c>
      <c r="L4" s="5" t="s">
        <v>30</v>
      </c>
      <c r="M4" s="6" t="s">
        <v>31</v>
      </c>
      <c r="N4" s="5" t="s">
        <v>32</v>
      </c>
      <c r="O4" s="6" t="s">
        <v>33</v>
      </c>
      <c r="P4" s="5" t="s">
        <v>34</v>
      </c>
      <c r="Q4" s="6" t="s">
        <v>35</v>
      </c>
      <c r="R4" s="5" t="s">
        <v>36</v>
      </c>
      <c r="S4" s="6" t="s">
        <v>37</v>
      </c>
      <c r="T4" s="5" t="s">
        <v>38</v>
      </c>
      <c r="U4" s="6" t="s">
        <v>39</v>
      </c>
    </row>
    <row r="5" spans="1:35" s="18" customFormat="1" ht="66" customHeight="1" thickTop="1" thickBot="1" x14ac:dyDescent="0.3">
      <c r="A5" s="195" t="s">
        <v>276</v>
      </c>
      <c r="B5" s="101">
        <v>1</v>
      </c>
      <c r="C5" s="102" t="s">
        <v>277</v>
      </c>
      <c r="D5" s="59" t="s">
        <v>278</v>
      </c>
      <c r="E5" s="59">
        <v>1</v>
      </c>
      <c r="F5" s="59" t="s">
        <v>279</v>
      </c>
      <c r="G5" s="60">
        <v>44986</v>
      </c>
      <c r="H5" s="36">
        <v>45291</v>
      </c>
      <c r="I5" s="52"/>
      <c r="J5" s="52"/>
      <c r="K5" s="52"/>
      <c r="L5" s="52"/>
      <c r="M5" s="52"/>
      <c r="N5" s="52"/>
      <c r="O5" s="52"/>
      <c r="P5" s="94"/>
      <c r="Q5" s="52"/>
      <c r="R5" s="52"/>
      <c r="S5" s="52"/>
      <c r="T5" s="49">
        <v>1</v>
      </c>
      <c r="U5" s="94">
        <f>SUM(I5:T5)</f>
        <v>1</v>
      </c>
    </row>
    <row r="6" spans="1:35" s="1" customFormat="1" ht="297.75" customHeight="1" thickTop="1" thickBot="1" x14ac:dyDescent="0.3">
      <c r="A6" s="174"/>
      <c r="B6" s="101">
        <v>2</v>
      </c>
      <c r="C6" s="59" t="s">
        <v>280</v>
      </c>
      <c r="D6" s="59" t="s">
        <v>281</v>
      </c>
      <c r="E6" s="59" t="s">
        <v>282</v>
      </c>
      <c r="F6" s="59" t="s">
        <v>283</v>
      </c>
      <c r="G6" s="53" t="s">
        <v>284</v>
      </c>
      <c r="H6" s="53" t="s">
        <v>285</v>
      </c>
      <c r="I6" s="36"/>
      <c r="J6" s="36"/>
      <c r="K6" s="36"/>
      <c r="L6" s="36"/>
      <c r="M6" s="49">
        <v>1</v>
      </c>
      <c r="N6" s="36"/>
      <c r="O6" s="36"/>
      <c r="P6" s="49">
        <v>1</v>
      </c>
      <c r="Q6" s="36"/>
      <c r="R6" s="36"/>
      <c r="S6" s="49">
        <v>1</v>
      </c>
      <c r="T6" s="36"/>
      <c r="U6" s="49">
        <f>SUM(I6:T6)</f>
        <v>3</v>
      </c>
      <c r="V6" s="18"/>
      <c r="W6" s="18"/>
      <c r="X6" s="18"/>
      <c r="Y6" s="18"/>
      <c r="Z6" s="18"/>
      <c r="AA6" s="18"/>
      <c r="AB6" s="18"/>
      <c r="AC6" s="18"/>
      <c r="AD6" s="18"/>
    </row>
    <row r="7" spans="1:35" s="1" customFormat="1" ht="66.599999999999994" customHeight="1" thickTop="1" thickBot="1" x14ac:dyDescent="0.3">
      <c r="A7" s="174"/>
      <c r="B7" s="101">
        <v>3</v>
      </c>
      <c r="C7" s="59" t="s">
        <v>286</v>
      </c>
      <c r="D7" s="59" t="s">
        <v>287</v>
      </c>
      <c r="E7" s="59">
        <v>1</v>
      </c>
      <c r="F7" s="59" t="s">
        <v>288</v>
      </c>
      <c r="G7" s="60" t="s">
        <v>289</v>
      </c>
      <c r="H7" s="36" t="s">
        <v>290</v>
      </c>
      <c r="I7" s="36"/>
      <c r="J7" s="36"/>
      <c r="K7" s="36"/>
      <c r="L7" s="36"/>
      <c r="M7" s="36"/>
      <c r="N7" s="36"/>
      <c r="O7" s="36"/>
      <c r="P7" s="49">
        <v>1</v>
      </c>
      <c r="Q7" s="36"/>
      <c r="R7" s="36"/>
      <c r="S7" s="36"/>
      <c r="T7" s="36"/>
      <c r="U7" s="49">
        <f>SUM(I7:T7)</f>
        <v>1</v>
      </c>
      <c r="V7" s="18"/>
      <c r="W7" s="18"/>
      <c r="X7" s="18"/>
      <c r="Y7" s="18"/>
      <c r="Z7" s="18"/>
      <c r="AA7" s="18"/>
      <c r="AB7" s="18"/>
      <c r="AC7" s="18"/>
      <c r="AD7" s="18"/>
    </row>
    <row r="8" spans="1:35" s="1" customFormat="1" ht="82.5" customHeight="1" thickTop="1" thickBot="1" x14ac:dyDescent="0.3">
      <c r="A8" s="174"/>
      <c r="B8" s="101">
        <v>4</v>
      </c>
      <c r="C8" s="59" t="s">
        <v>291</v>
      </c>
      <c r="D8" s="59" t="s">
        <v>292</v>
      </c>
      <c r="E8" s="59">
        <v>2</v>
      </c>
      <c r="F8" s="59" t="s">
        <v>250</v>
      </c>
      <c r="G8" s="53" t="s">
        <v>293</v>
      </c>
      <c r="H8" s="95" t="s">
        <v>178</v>
      </c>
      <c r="I8" s="36"/>
      <c r="J8" s="36"/>
      <c r="K8" s="48"/>
      <c r="L8" s="48"/>
      <c r="M8" s="49">
        <v>1</v>
      </c>
      <c r="N8" s="48"/>
      <c r="O8" s="48"/>
      <c r="P8" s="49"/>
      <c r="Q8" s="48"/>
      <c r="R8" s="49">
        <v>1</v>
      </c>
      <c r="S8" s="48"/>
      <c r="T8" s="48"/>
      <c r="U8" s="49">
        <f>SUM(I8:T8)</f>
        <v>2</v>
      </c>
      <c r="V8" s="18"/>
      <c r="W8" s="18"/>
      <c r="X8" s="18"/>
      <c r="Y8" s="18"/>
      <c r="Z8" s="18"/>
      <c r="AA8" s="18"/>
      <c r="AB8" s="18"/>
      <c r="AC8" s="18"/>
      <c r="AD8" s="18"/>
    </row>
    <row r="9" spans="1:35" s="1" customFormat="1" ht="55.5" customHeight="1" thickTop="1" thickBot="1" x14ac:dyDescent="0.3">
      <c r="A9" s="174"/>
      <c r="B9" s="101">
        <v>5</v>
      </c>
      <c r="C9" s="59" t="s">
        <v>294</v>
      </c>
      <c r="D9" s="59" t="s">
        <v>295</v>
      </c>
      <c r="E9" s="33">
        <v>0.2</v>
      </c>
      <c r="F9" s="59" t="s">
        <v>296</v>
      </c>
      <c r="G9" s="53" t="s">
        <v>297</v>
      </c>
      <c r="H9" s="95" t="s">
        <v>298</v>
      </c>
      <c r="I9" s="36"/>
      <c r="J9" s="36"/>
      <c r="K9" s="48"/>
      <c r="L9" s="48"/>
      <c r="M9" s="48"/>
      <c r="N9" s="48">
        <v>0.1</v>
      </c>
      <c r="O9" s="48">
        <v>0.1</v>
      </c>
      <c r="P9" s="48"/>
      <c r="Q9" s="48"/>
      <c r="R9" s="48"/>
      <c r="S9" s="48"/>
      <c r="T9" s="48"/>
      <c r="U9" s="48">
        <f>SUM(N9:T9)</f>
        <v>0.2</v>
      </c>
      <c r="V9" s="18"/>
      <c r="W9" s="18"/>
      <c r="X9" s="18"/>
      <c r="Y9" s="18"/>
      <c r="Z9" s="18"/>
      <c r="AA9" s="18"/>
      <c r="AB9" s="18"/>
      <c r="AC9" s="18"/>
      <c r="AD9" s="18"/>
    </row>
    <row r="10" spans="1:35" s="1" customFormat="1" ht="45" customHeight="1" thickTop="1" thickBot="1" x14ac:dyDescent="0.3">
      <c r="A10" s="174"/>
      <c r="B10" s="101">
        <v>6</v>
      </c>
      <c r="C10" s="79" t="s">
        <v>299</v>
      </c>
      <c r="D10" s="79" t="s">
        <v>300</v>
      </c>
      <c r="E10" s="103">
        <v>1</v>
      </c>
      <c r="F10" s="79" t="s">
        <v>250</v>
      </c>
      <c r="G10" s="104" t="s">
        <v>301</v>
      </c>
      <c r="H10" s="104" t="s">
        <v>302</v>
      </c>
      <c r="I10" s="36"/>
      <c r="J10" s="49">
        <v>1</v>
      </c>
      <c r="K10" s="48"/>
      <c r="L10" s="48"/>
      <c r="M10" s="48"/>
      <c r="N10" s="48"/>
      <c r="O10" s="48"/>
      <c r="P10" s="48"/>
      <c r="Q10" s="48"/>
      <c r="R10" s="48"/>
      <c r="S10" s="48"/>
      <c r="T10" s="48"/>
      <c r="U10" s="49">
        <f>J10</f>
        <v>1</v>
      </c>
      <c r="V10" s="18"/>
      <c r="W10" s="18"/>
      <c r="X10" s="18"/>
      <c r="Y10" s="18"/>
      <c r="Z10" s="18"/>
      <c r="AA10" s="18"/>
      <c r="AB10" s="18"/>
      <c r="AC10" s="18"/>
      <c r="AD10" s="18"/>
    </row>
    <row r="11" spans="1:35" s="1" customFormat="1" ht="72" customHeight="1" thickTop="1" thickBot="1" x14ac:dyDescent="0.3">
      <c r="A11" s="174"/>
      <c r="B11" s="101">
        <v>7</v>
      </c>
      <c r="C11" s="86" t="s">
        <v>303</v>
      </c>
      <c r="D11" s="126" t="s">
        <v>142</v>
      </c>
      <c r="E11" s="127">
        <v>1</v>
      </c>
      <c r="F11" s="126" t="s">
        <v>304</v>
      </c>
      <c r="G11" s="128" t="s">
        <v>166</v>
      </c>
      <c r="H11" s="129" t="s">
        <v>305</v>
      </c>
      <c r="I11" s="36"/>
      <c r="J11" s="36"/>
      <c r="K11" s="48"/>
      <c r="L11" s="48"/>
      <c r="M11" s="48"/>
      <c r="N11" s="48"/>
      <c r="O11" s="48"/>
      <c r="P11" s="48"/>
      <c r="Q11" s="48"/>
      <c r="R11" s="48"/>
      <c r="S11" s="49">
        <v>1</v>
      </c>
      <c r="T11" s="48"/>
      <c r="U11" s="49">
        <f>SUM(I11:T11)</f>
        <v>1</v>
      </c>
      <c r="V11" s="18"/>
      <c r="W11" s="18"/>
      <c r="X11" s="18"/>
      <c r="Y11" s="18"/>
      <c r="Z11" s="18"/>
      <c r="AA11" s="18"/>
      <c r="AB11" s="18"/>
      <c r="AC11" s="18"/>
      <c r="AD11" s="18"/>
    </row>
    <row r="12" spans="1:35" s="1" customFormat="1" ht="57.75" customHeight="1" thickTop="1" thickBot="1" x14ac:dyDescent="0.3">
      <c r="A12" s="174"/>
      <c r="B12" s="101">
        <v>8</v>
      </c>
      <c r="C12" s="86" t="s">
        <v>306</v>
      </c>
      <c r="D12" s="130" t="s">
        <v>307</v>
      </c>
      <c r="E12" s="131">
        <v>1</v>
      </c>
      <c r="F12" s="58" t="s">
        <v>234</v>
      </c>
      <c r="G12" s="132" t="s">
        <v>166</v>
      </c>
      <c r="H12" s="133" t="s">
        <v>130</v>
      </c>
      <c r="I12" s="36"/>
      <c r="J12" s="36"/>
      <c r="K12" s="48"/>
      <c r="L12" s="48"/>
      <c r="M12" s="48"/>
      <c r="N12" s="48"/>
      <c r="O12" s="48"/>
      <c r="P12" s="48"/>
      <c r="Q12" s="48"/>
      <c r="R12" s="48"/>
      <c r="S12" s="48"/>
      <c r="T12" s="48">
        <v>1</v>
      </c>
      <c r="U12" s="48">
        <f>AVERAGE(I12:T12)</f>
        <v>1</v>
      </c>
      <c r="V12" s="18"/>
      <c r="W12" s="18"/>
      <c r="X12" s="18"/>
      <c r="Y12" s="18"/>
      <c r="Z12" s="18"/>
      <c r="AA12" s="18"/>
      <c r="AB12" s="18"/>
      <c r="AC12" s="18"/>
      <c r="AD12" s="18"/>
    </row>
    <row r="13" spans="1:35" s="1" customFormat="1" ht="57.75" customHeight="1" thickTop="1" thickBot="1" x14ac:dyDescent="0.3">
      <c r="A13" s="174"/>
      <c r="B13" s="101">
        <v>9</v>
      </c>
      <c r="C13" s="58" t="s">
        <v>308</v>
      </c>
      <c r="D13" s="58" t="s">
        <v>309</v>
      </c>
      <c r="E13" s="58">
        <v>1</v>
      </c>
      <c r="F13" s="58" t="s">
        <v>234</v>
      </c>
      <c r="G13" s="87">
        <v>44958</v>
      </c>
      <c r="H13" s="88" t="s">
        <v>130</v>
      </c>
      <c r="I13" s="36"/>
      <c r="J13" s="36"/>
      <c r="K13" s="48"/>
      <c r="L13" s="48"/>
      <c r="M13" s="48"/>
      <c r="N13" s="48"/>
      <c r="O13" s="48"/>
      <c r="P13" s="48"/>
      <c r="Q13" s="48"/>
      <c r="R13" s="48"/>
      <c r="S13" s="48"/>
      <c r="T13" s="49">
        <v>1</v>
      </c>
      <c r="U13" s="49">
        <f>SUM(T13)</f>
        <v>1</v>
      </c>
      <c r="V13" s="18"/>
      <c r="W13" s="18"/>
      <c r="X13" s="18"/>
      <c r="Y13" s="18"/>
      <c r="Z13" s="18"/>
      <c r="AA13" s="18"/>
      <c r="AB13" s="18"/>
      <c r="AC13" s="18"/>
      <c r="AD13" s="18"/>
    </row>
    <row r="14" spans="1:35" s="1" customFormat="1" ht="75" customHeight="1" thickTop="1" thickBot="1" x14ac:dyDescent="0.3">
      <c r="A14" s="174"/>
      <c r="B14" s="101">
        <v>10</v>
      </c>
      <c r="C14" s="89" t="s">
        <v>310</v>
      </c>
      <c r="D14" s="105" t="s">
        <v>311</v>
      </c>
      <c r="E14" s="33" t="s">
        <v>312</v>
      </c>
      <c r="F14" s="59" t="s">
        <v>313</v>
      </c>
      <c r="G14" s="53">
        <v>44958</v>
      </c>
      <c r="H14" s="53">
        <v>45275</v>
      </c>
      <c r="I14" s="36"/>
      <c r="J14" s="36"/>
      <c r="K14" s="36"/>
      <c r="L14" s="36"/>
      <c r="M14" s="36"/>
      <c r="N14" s="36"/>
      <c r="O14" s="36"/>
      <c r="P14" s="49"/>
      <c r="Q14" s="36"/>
      <c r="R14" s="36"/>
      <c r="S14" s="36"/>
      <c r="T14" s="49">
        <v>1</v>
      </c>
      <c r="U14" s="49">
        <f>SUM(I14:T14)</f>
        <v>1</v>
      </c>
      <c r="V14" s="18"/>
      <c r="W14" s="18"/>
      <c r="X14" s="18"/>
      <c r="Y14" s="18"/>
      <c r="Z14" s="18"/>
      <c r="AA14" s="18"/>
      <c r="AB14" s="18"/>
      <c r="AC14" s="18"/>
      <c r="AD14" s="18"/>
    </row>
    <row r="15" spans="1:35" s="1" customFormat="1" ht="75.75" customHeight="1" thickTop="1" thickBot="1" x14ac:dyDescent="0.3">
      <c r="A15" s="174"/>
      <c r="B15" s="101">
        <v>11</v>
      </c>
      <c r="C15" s="59" t="s">
        <v>314</v>
      </c>
      <c r="D15" s="59" t="s">
        <v>315</v>
      </c>
      <c r="E15" s="59" t="s">
        <v>316</v>
      </c>
      <c r="F15" s="59" t="s">
        <v>317</v>
      </c>
      <c r="G15" s="53">
        <v>44958</v>
      </c>
      <c r="H15" s="53">
        <v>45276</v>
      </c>
      <c r="I15" s="36"/>
      <c r="J15" s="36"/>
      <c r="K15" s="48"/>
      <c r="L15" s="48"/>
      <c r="M15" s="48"/>
      <c r="N15" s="48"/>
      <c r="O15" s="48"/>
      <c r="P15" s="48"/>
      <c r="Q15" s="48">
        <v>0.4</v>
      </c>
      <c r="R15" s="48"/>
      <c r="S15" s="48"/>
      <c r="T15" s="48">
        <v>0.55000000000000004</v>
      </c>
      <c r="U15" s="48">
        <f>SUM(Q15:T15)</f>
        <v>0.95000000000000007</v>
      </c>
      <c r="V15" s="18"/>
      <c r="W15" s="18"/>
      <c r="X15" s="18"/>
      <c r="Y15" s="18"/>
      <c r="Z15" s="18"/>
      <c r="AA15" s="18"/>
      <c r="AB15" s="18"/>
      <c r="AC15" s="18"/>
      <c r="AD15" s="18"/>
    </row>
    <row r="16" spans="1:35" s="1" customFormat="1" ht="160.5" customHeight="1" thickTop="1" thickBot="1" x14ac:dyDescent="0.3">
      <c r="A16" s="174"/>
      <c r="B16" s="101">
        <v>12</v>
      </c>
      <c r="C16" s="59" t="s">
        <v>318</v>
      </c>
      <c r="D16" s="59" t="s">
        <v>319</v>
      </c>
      <c r="E16" s="106">
        <v>2</v>
      </c>
      <c r="F16" s="59" t="s">
        <v>194</v>
      </c>
      <c r="G16" s="53" t="s">
        <v>166</v>
      </c>
      <c r="H16" s="53" t="s">
        <v>243</v>
      </c>
      <c r="I16" s="36"/>
      <c r="J16" s="36"/>
      <c r="K16" s="48"/>
      <c r="L16" s="48"/>
      <c r="M16" s="48"/>
      <c r="N16" s="49">
        <v>1</v>
      </c>
      <c r="O16" s="48"/>
      <c r="P16" s="48"/>
      <c r="Q16" s="48"/>
      <c r="R16" s="48"/>
      <c r="S16" s="49">
        <v>1</v>
      </c>
      <c r="T16" s="48"/>
      <c r="U16" s="49">
        <f>SUM(N16:T16)</f>
        <v>2</v>
      </c>
      <c r="V16" s="18"/>
      <c r="W16" s="18"/>
      <c r="X16" s="18"/>
      <c r="Y16" s="18"/>
      <c r="Z16" s="18"/>
      <c r="AA16" s="18"/>
      <c r="AB16" s="18"/>
      <c r="AC16" s="18"/>
      <c r="AD16" s="18"/>
    </row>
    <row r="17" spans="1:30" s="1" customFormat="1" ht="151.15" customHeight="1" thickTop="1" thickBot="1" x14ac:dyDescent="0.3">
      <c r="A17" s="174"/>
      <c r="B17" s="101">
        <v>13</v>
      </c>
      <c r="C17" s="59" t="s">
        <v>320</v>
      </c>
      <c r="D17" s="59" t="s">
        <v>321</v>
      </c>
      <c r="E17" s="59">
        <v>4</v>
      </c>
      <c r="F17" s="59" t="s">
        <v>194</v>
      </c>
      <c r="G17" s="60" t="s">
        <v>297</v>
      </c>
      <c r="H17" s="36">
        <v>45291</v>
      </c>
      <c r="I17" s="36"/>
      <c r="J17" s="36"/>
      <c r="K17" s="49"/>
      <c r="L17" s="49">
        <v>1</v>
      </c>
      <c r="M17" s="49"/>
      <c r="N17" s="49">
        <v>1</v>
      </c>
      <c r="O17" s="49"/>
      <c r="P17" s="49"/>
      <c r="Q17" s="49">
        <v>1</v>
      </c>
      <c r="R17" s="49"/>
      <c r="S17" s="49">
        <v>1</v>
      </c>
      <c r="T17" s="49"/>
      <c r="U17" s="49">
        <f>SUM(I17:T17)</f>
        <v>4</v>
      </c>
      <c r="V17" s="18"/>
      <c r="W17" s="18"/>
      <c r="X17" s="18"/>
      <c r="Y17" s="18"/>
      <c r="Z17" s="18"/>
      <c r="AA17" s="18"/>
      <c r="AB17" s="18"/>
      <c r="AC17" s="18"/>
      <c r="AD17" s="18"/>
    </row>
    <row r="18" spans="1:30" s="1" customFormat="1" ht="151.15" customHeight="1" thickTop="1" thickBot="1" x14ac:dyDescent="0.3">
      <c r="A18" s="174"/>
      <c r="B18" s="101">
        <v>14</v>
      </c>
      <c r="C18" s="59" t="s">
        <v>322</v>
      </c>
      <c r="D18" s="59" t="s">
        <v>323</v>
      </c>
      <c r="E18" s="59" t="s">
        <v>324</v>
      </c>
      <c r="F18" s="59" t="s">
        <v>325</v>
      </c>
      <c r="G18" s="60">
        <v>44958</v>
      </c>
      <c r="H18" s="36">
        <v>45291</v>
      </c>
      <c r="I18" s="49"/>
      <c r="J18" s="49"/>
      <c r="K18" s="49"/>
      <c r="L18" s="49"/>
      <c r="M18" s="49"/>
      <c r="N18" s="49">
        <v>1</v>
      </c>
      <c r="O18" s="49"/>
      <c r="P18" s="49"/>
      <c r="Q18" s="49">
        <v>1</v>
      </c>
      <c r="R18" s="49"/>
      <c r="S18" s="49"/>
      <c r="T18" s="49">
        <v>1</v>
      </c>
      <c r="U18" s="49">
        <f>+N18+Q18+T18</f>
        <v>3</v>
      </c>
      <c r="V18" s="18"/>
      <c r="W18" s="18"/>
      <c r="X18" s="18"/>
      <c r="Y18" s="18"/>
      <c r="Z18" s="18"/>
      <c r="AA18" s="18"/>
      <c r="AB18" s="18"/>
      <c r="AC18" s="18"/>
      <c r="AD18" s="18"/>
    </row>
    <row r="19" spans="1:30" s="1" customFormat="1" ht="78" customHeight="1" thickTop="1" thickBot="1" x14ac:dyDescent="0.3">
      <c r="A19" s="222"/>
      <c r="B19" s="101">
        <v>15</v>
      </c>
      <c r="C19" s="59" t="s">
        <v>326</v>
      </c>
      <c r="D19" s="59" t="s">
        <v>327</v>
      </c>
      <c r="E19" s="59">
        <v>1</v>
      </c>
      <c r="F19" s="59" t="s">
        <v>165</v>
      </c>
      <c r="G19" s="60">
        <v>44958</v>
      </c>
      <c r="H19" s="36">
        <v>45291</v>
      </c>
      <c r="I19" s="36"/>
      <c r="J19" s="36"/>
      <c r="K19" s="36"/>
      <c r="L19" s="36"/>
      <c r="M19" s="36"/>
      <c r="N19" s="49"/>
      <c r="O19" s="36"/>
      <c r="P19" s="49"/>
      <c r="Q19" s="36"/>
      <c r="R19" s="36"/>
      <c r="S19" s="36"/>
      <c r="T19" s="49">
        <v>1</v>
      </c>
      <c r="U19" s="49">
        <f>SUM(N19:T19)</f>
        <v>1</v>
      </c>
      <c r="V19" s="18"/>
      <c r="W19" s="18"/>
      <c r="X19" s="18"/>
      <c r="Y19" s="18"/>
      <c r="Z19" s="18"/>
      <c r="AA19" s="18"/>
      <c r="AB19" s="18"/>
      <c r="AC19" s="18"/>
      <c r="AD19" s="18"/>
    </row>
    <row r="20" spans="1:30" s="1" customFormat="1" ht="15.75" thickTop="1" x14ac:dyDescent="0.25"/>
    <row r="21" spans="1:30" s="1" customFormat="1" x14ac:dyDescent="0.25"/>
    <row r="22" spans="1:30" s="1" customFormat="1" x14ac:dyDescent="0.25"/>
    <row r="23" spans="1:30" s="1" customFormat="1" x14ac:dyDescent="0.25"/>
    <row r="24" spans="1:30" s="1" customFormat="1" x14ac:dyDescent="0.25"/>
    <row r="25" spans="1:30" s="1" customFormat="1" x14ac:dyDescent="0.25"/>
    <row r="26" spans="1:30" s="1" customFormat="1" x14ac:dyDescent="0.25"/>
    <row r="27" spans="1:30" s="1" customFormat="1" x14ac:dyDescent="0.25"/>
    <row r="28" spans="1:30" s="1" customFormat="1" x14ac:dyDescent="0.25"/>
    <row r="29" spans="1:30" s="1" customFormat="1" x14ac:dyDescent="0.25"/>
    <row r="30" spans="1:30" s="1" customFormat="1" x14ac:dyDescent="0.25"/>
    <row r="31" spans="1:30" s="1" customFormat="1" x14ac:dyDescent="0.25"/>
    <row r="32" spans="1:3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sheetData>
  <sheetProtection selectLockedCells="1" selectUnlockedCells="1"/>
  <mergeCells count="8">
    <mergeCell ref="A5:A19"/>
    <mergeCell ref="I1:P1"/>
    <mergeCell ref="Q1:U1"/>
    <mergeCell ref="I2:U2"/>
    <mergeCell ref="I3:U3"/>
    <mergeCell ref="A1:H1"/>
    <mergeCell ref="B2:H2"/>
    <mergeCell ref="B3:H3"/>
  </mergeCells>
  <phoneticPr fontId="9"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pageSetUpPr fitToPage="1"/>
  </sheetPr>
  <dimension ref="A1:C35"/>
  <sheetViews>
    <sheetView tabSelected="1" topLeftCell="A13" zoomScale="85" zoomScaleNormal="85" workbookViewId="0">
      <selection activeCell="B15" sqref="B15"/>
    </sheetView>
  </sheetViews>
  <sheetFormatPr baseColWidth="10" defaultColWidth="11" defaultRowHeight="15.75" x14ac:dyDescent="0.25"/>
  <cols>
    <col min="1" max="1" width="25" customWidth="1"/>
    <col min="2" max="3" width="36.375" customWidth="1"/>
  </cols>
  <sheetData>
    <row r="1" spans="1:3" ht="33" customHeight="1" thickTop="1" thickBot="1" x14ac:dyDescent="0.3">
      <c r="A1" s="225"/>
      <c r="B1" s="227" t="s">
        <v>328</v>
      </c>
      <c r="C1" s="187"/>
    </row>
    <row r="2" spans="1:3" ht="52.5" customHeight="1" thickTop="1" x14ac:dyDescent="0.25">
      <c r="A2" s="226"/>
      <c r="B2" s="228" t="s">
        <v>329</v>
      </c>
      <c r="C2" s="229"/>
    </row>
    <row r="3" spans="1:3" x14ac:dyDescent="0.25">
      <c r="A3" s="112" t="s">
        <v>330</v>
      </c>
      <c r="B3" s="112" t="s">
        <v>331</v>
      </c>
      <c r="C3" s="112" t="s">
        <v>332</v>
      </c>
    </row>
    <row r="4" spans="1:3" x14ac:dyDescent="0.25">
      <c r="A4" s="113" t="s">
        <v>333</v>
      </c>
      <c r="B4" s="113" t="s">
        <v>334</v>
      </c>
      <c r="C4" s="113" t="s">
        <v>335</v>
      </c>
    </row>
    <row r="5" spans="1:3" ht="47.25" x14ac:dyDescent="0.25">
      <c r="A5" s="113" t="s">
        <v>336</v>
      </c>
      <c r="B5" s="113" t="s">
        <v>337</v>
      </c>
      <c r="C5" s="114" t="s">
        <v>338</v>
      </c>
    </row>
    <row r="6" spans="1:3" ht="63" x14ac:dyDescent="0.25">
      <c r="A6" s="113" t="s">
        <v>336</v>
      </c>
      <c r="B6" s="113" t="s">
        <v>337</v>
      </c>
      <c r="C6" s="114" t="s">
        <v>339</v>
      </c>
    </row>
    <row r="7" spans="1:3" ht="78.75" x14ac:dyDescent="0.25">
      <c r="A7" s="113" t="s">
        <v>336</v>
      </c>
      <c r="B7" s="113" t="s">
        <v>337</v>
      </c>
      <c r="C7" s="114" t="s">
        <v>340</v>
      </c>
    </row>
    <row r="8" spans="1:3" ht="63" x14ac:dyDescent="0.25">
      <c r="A8" s="113" t="s">
        <v>336</v>
      </c>
      <c r="B8" s="113" t="s">
        <v>337</v>
      </c>
      <c r="C8" s="114" t="s">
        <v>341</v>
      </c>
    </row>
    <row r="9" spans="1:3" ht="47.25" x14ac:dyDescent="0.25">
      <c r="A9" s="113" t="s">
        <v>336</v>
      </c>
      <c r="B9" s="113" t="s">
        <v>337</v>
      </c>
      <c r="C9" s="114" t="s">
        <v>342</v>
      </c>
    </row>
    <row r="10" spans="1:3" ht="78.75" x14ac:dyDescent="0.25">
      <c r="A10" s="113" t="s">
        <v>336</v>
      </c>
      <c r="B10" s="113" t="s">
        <v>337</v>
      </c>
      <c r="C10" s="114" t="s">
        <v>343</v>
      </c>
    </row>
    <row r="11" spans="1:3" ht="94.5" x14ac:dyDescent="0.25">
      <c r="A11" s="113" t="s">
        <v>336</v>
      </c>
      <c r="B11" s="113" t="s">
        <v>337</v>
      </c>
      <c r="C11" s="114" t="s">
        <v>344</v>
      </c>
    </row>
    <row r="12" spans="1:3" ht="63" x14ac:dyDescent="0.25">
      <c r="A12" s="113" t="s">
        <v>336</v>
      </c>
      <c r="B12" s="113" t="s">
        <v>337</v>
      </c>
      <c r="C12" s="114" t="s">
        <v>345</v>
      </c>
    </row>
    <row r="13" spans="1:3" ht="110.25" x14ac:dyDescent="0.25">
      <c r="A13" s="113" t="s">
        <v>336</v>
      </c>
      <c r="B13" s="113" t="s">
        <v>337</v>
      </c>
      <c r="C13" s="114" t="s">
        <v>346</v>
      </c>
    </row>
    <row r="14" spans="1:3" ht="94.5" x14ac:dyDescent="0.25">
      <c r="A14" s="113" t="s">
        <v>336</v>
      </c>
      <c r="B14" s="113" t="s">
        <v>337</v>
      </c>
      <c r="C14" s="114" t="s">
        <v>347</v>
      </c>
    </row>
    <row r="15" spans="1:3" ht="78.75" x14ac:dyDescent="0.25">
      <c r="A15" s="113" t="s">
        <v>336</v>
      </c>
      <c r="B15" s="113" t="s">
        <v>337</v>
      </c>
      <c r="C15" s="114" t="s">
        <v>348</v>
      </c>
    </row>
    <row r="16" spans="1:3" ht="47.25" x14ac:dyDescent="0.25">
      <c r="A16" s="170" t="s">
        <v>349</v>
      </c>
      <c r="B16" s="170" t="s">
        <v>350</v>
      </c>
      <c r="C16" s="169" t="s">
        <v>351</v>
      </c>
    </row>
    <row r="17" spans="1:3" ht="47.25" x14ac:dyDescent="0.25">
      <c r="A17" s="170" t="s">
        <v>349</v>
      </c>
      <c r="B17" s="170" t="s">
        <v>350</v>
      </c>
      <c r="C17" s="169" t="s">
        <v>352</v>
      </c>
    </row>
    <row r="18" spans="1:3" ht="63" x14ac:dyDescent="0.25">
      <c r="A18" s="170" t="s">
        <v>349</v>
      </c>
      <c r="B18" s="170" t="s">
        <v>353</v>
      </c>
      <c r="C18" s="169" t="s">
        <v>371</v>
      </c>
    </row>
    <row r="19" spans="1:3" ht="78.75" x14ac:dyDescent="0.25">
      <c r="A19" s="170" t="s">
        <v>349</v>
      </c>
      <c r="B19" s="170" t="s">
        <v>353</v>
      </c>
      <c r="C19" s="169" t="s">
        <v>354</v>
      </c>
    </row>
    <row r="20" spans="1:3" ht="78.75" x14ac:dyDescent="0.25">
      <c r="A20" s="170" t="s">
        <v>349</v>
      </c>
      <c r="B20" s="170" t="s">
        <v>353</v>
      </c>
      <c r="C20" s="169" t="s">
        <v>355</v>
      </c>
    </row>
    <row r="21" spans="1:3" ht="78.75" x14ac:dyDescent="0.25">
      <c r="A21" s="170" t="s">
        <v>349</v>
      </c>
      <c r="B21" s="170" t="s">
        <v>353</v>
      </c>
      <c r="C21" s="169" t="s">
        <v>356</v>
      </c>
    </row>
    <row r="22" spans="1:3" ht="47.25" x14ac:dyDescent="0.25">
      <c r="A22" s="170" t="s">
        <v>349</v>
      </c>
      <c r="B22" s="170" t="s">
        <v>350</v>
      </c>
      <c r="C22" s="169" t="s">
        <v>357</v>
      </c>
    </row>
    <row r="23" spans="1:3" ht="94.5" x14ac:dyDescent="0.25">
      <c r="A23" s="170" t="s">
        <v>349</v>
      </c>
      <c r="B23" s="170" t="s">
        <v>353</v>
      </c>
      <c r="C23" s="169" t="s">
        <v>358</v>
      </c>
    </row>
    <row r="24" spans="1:3" ht="47.25" x14ac:dyDescent="0.25">
      <c r="A24" s="170" t="s">
        <v>349</v>
      </c>
      <c r="B24" s="170" t="s">
        <v>350</v>
      </c>
      <c r="C24" s="169" t="s">
        <v>359</v>
      </c>
    </row>
    <row r="25" spans="1:3" ht="141.75" x14ac:dyDescent="0.25">
      <c r="A25" s="170" t="s">
        <v>349</v>
      </c>
      <c r="B25" s="170" t="s">
        <v>350</v>
      </c>
      <c r="C25" s="169" t="s">
        <v>360</v>
      </c>
    </row>
    <row r="26" spans="1:3" ht="47.25" x14ac:dyDescent="0.25">
      <c r="A26" s="170" t="s">
        <v>349</v>
      </c>
      <c r="B26" s="170" t="s">
        <v>350</v>
      </c>
      <c r="C26" s="169" t="s">
        <v>361</v>
      </c>
    </row>
    <row r="27" spans="1:3" ht="47.25" x14ac:dyDescent="0.25">
      <c r="A27" s="170" t="s">
        <v>349</v>
      </c>
      <c r="B27" s="170" t="s">
        <v>350</v>
      </c>
      <c r="C27" s="169" t="s">
        <v>362</v>
      </c>
    </row>
    <row r="28" spans="1:3" ht="63" x14ac:dyDescent="0.25">
      <c r="A28" s="170" t="s">
        <v>349</v>
      </c>
      <c r="B28" s="170" t="s">
        <v>350</v>
      </c>
      <c r="C28" s="169" t="s">
        <v>363</v>
      </c>
    </row>
    <row r="29" spans="1:3" ht="31.5" x14ac:dyDescent="0.25">
      <c r="A29" s="170" t="s">
        <v>349</v>
      </c>
      <c r="B29" s="170" t="s">
        <v>353</v>
      </c>
      <c r="C29" s="169" t="s">
        <v>364</v>
      </c>
    </row>
    <row r="30" spans="1:3" ht="141.75" x14ac:dyDescent="0.25">
      <c r="A30" s="170" t="s">
        <v>349</v>
      </c>
      <c r="B30" s="170" t="s">
        <v>350</v>
      </c>
      <c r="C30" s="169" t="s">
        <v>365</v>
      </c>
    </row>
    <row r="31" spans="1:3" ht="47.25" x14ac:dyDescent="0.25">
      <c r="A31" s="170" t="s">
        <v>349</v>
      </c>
      <c r="B31" s="170" t="s">
        <v>350</v>
      </c>
      <c r="C31" s="169" t="s">
        <v>366</v>
      </c>
    </row>
    <row r="32" spans="1:3" ht="78.75" x14ac:dyDescent="0.25">
      <c r="A32" s="170" t="s">
        <v>349</v>
      </c>
      <c r="B32" s="170" t="s">
        <v>350</v>
      </c>
      <c r="C32" s="169" t="s">
        <v>367</v>
      </c>
    </row>
    <row r="33" spans="1:3" ht="63" x14ac:dyDescent="0.25">
      <c r="A33" s="170" t="s">
        <v>349</v>
      </c>
      <c r="B33" s="170" t="s">
        <v>350</v>
      </c>
      <c r="C33" s="169" t="s">
        <v>368</v>
      </c>
    </row>
    <row r="34" spans="1:3" ht="47.25" x14ac:dyDescent="0.25">
      <c r="A34" s="170" t="s">
        <v>349</v>
      </c>
      <c r="B34" s="170" t="s">
        <v>350</v>
      </c>
      <c r="C34" s="169" t="s">
        <v>369</v>
      </c>
    </row>
    <row r="35" spans="1:3" ht="47.25" x14ac:dyDescent="0.25">
      <c r="A35" s="170" t="s">
        <v>349</v>
      </c>
      <c r="B35" s="170" t="s">
        <v>350</v>
      </c>
      <c r="C35" s="169" t="s">
        <v>370</v>
      </c>
    </row>
  </sheetData>
  <mergeCells count="3">
    <mergeCell ref="A1:A2"/>
    <mergeCell ref="B1:C1"/>
    <mergeCell ref="B2:C2"/>
  </mergeCells>
  <phoneticPr fontId="9"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10</_x0023_>
    <axfs xmlns="0c7e947a-2df5-4c14-b96a-f29f1e43ed1a">L. Plan Estratégico 2023 y Planes Institucionales asociados según Decreto 612 de 2018</axf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CB5CB-54C8-43D9-A4C8-5A6F7E9C36B6}">
  <ds:schemaRefs>
    <ds:schemaRef ds:uri="http://schemas.microsoft.com/office/2006/metadata/properties"/>
    <ds:schemaRef ds:uri="http://schemas.microsoft.com/office/infopath/2007/PartnerControls"/>
    <ds:schemaRef ds:uri="69670e6f-c4e0-4c09-9c08-ba81bb3840f9"/>
    <ds:schemaRef ds:uri="c32f87b9-3e91-4ce4-bf12-7a996838c763"/>
  </ds:schemaRefs>
</ds:datastoreItem>
</file>

<file path=customXml/itemProps2.xml><?xml version="1.0" encoding="utf-8"?>
<ds:datastoreItem xmlns:ds="http://schemas.openxmlformats.org/officeDocument/2006/customXml" ds:itemID="{AC734E44-38AE-4809-B0F7-3AECA20B4884}"/>
</file>

<file path=customXml/itemProps3.xml><?xml version="1.0" encoding="utf-8"?>
<ds:datastoreItem xmlns:ds="http://schemas.openxmlformats.org/officeDocument/2006/customXml" ds:itemID="{088AE955-7324-43A5-A7C9-5DC9CCF5CB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Martha Patricia Jara Onofre</cp:lastModifiedBy>
  <cp:revision/>
  <cp:lastPrinted>2023-06-22T14:28:21Z</cp:lastPrinted>
  <dcterms:created xsi:type="dcterms:W3CDTF">2022-01-12T21:48:29Z</dcterms:created>
  <dcterms:modified xsi:type="dcterms:W3CDTF">2023-06-22T14:57:16Z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y fmtid="{D5CDD505-2E9C-101B-9397-08002B2CF9AE}" pid="3" name="MediaServiceImageTags">
    <vt:lpwstr/>
  </property>
</Properties>
</file>