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C:\Users\Familia\Documents\2026\SOC\Dtos definitivos NOB\"/>
    </mc:Choice>
  </mc:AlternateContent>
  <xr:revisionPtr revIDLastSave="0" documentId="8_{F02C119A-5850-4BB1-9043-DD44AD8C554A}" xr6:coauthVersionLast="47" xr6:coauthVersionMax="47" xr10:uidLastSave="{00000000-0000-0000-0000-000000000000}"/>
  <bookViews>
    <workbookView xWindow="-108" yWindow="-108" windowWidth="23256" windowHeight="12576" xr2:uid="{E7C4505F-D8AD-4C9C-A02A-3513666FC368}"/>
  </bookViews>
  <sheets>
    <sheet name="Propuesta de Valores" sheetId="2" r:id="rId1"/>
  </sheets>
  <definedNames>
    <definedName name="_xlnm.Print_Area" localSheetId="0">'Propuesta de Valores'!$A$1:$L$36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6" i="2" l="1"/>
  <c r="K17" i="2"/>
  <c r="K18" i="2"/>
  <c r="L6" i="2"/>
  <c r="L7" i="2"/>
  <c r="L9" i="2"/>
  <c r="L10" i="2"/>
  <c r="L11" i="2"/>
  <c r="L12" i="2"/>
  <c r="L13" i="2"/>
  <c r="L14" i="2"/>
  <c r="L15" i="2"/>
  <c r="K6" i="2"/>
  <c r="K7" i="2"/>
  <c r="K9" i="2"/>
  <c r="K10" i="2"/>
  <c r="K11" i="2"/>
  <c r="K12" i="2"/>
  <c r="K13" i="2"/>
  <c r="K14" i="2"/>
  <c r="K15" i="2"/>
  <c r="J6" i="2"/>
  <c r="J7" i="2"/>
  <c r="J9" i="2"/>
  <c r="J10" i="2"/>
  <c r="J11" i="2"/>
  <c r="J12" i="2"/>
  <c r="J13" i="2"/>
  <c r="J14" i="2"/>
  <c r="J15" i="2"/>
  <c r="I15" i="2"/>
  <c r="I14" i="2"/>
  <c r="I13" i="2"/>
  <c r="I12" i="2"/>
  <c r="I11" i="2"/>
  <c r="I10" i="2"/>
  <c r="I9" i="2"/>
  <c r="I6" i="2"/>
  <c r="I7" i="2"/>
  <c r="I5" i="2"/>
  <c r="J5" i="2"/>
  <c r="K5" i="2"/>
  <c r="K19" i="2" s="1"/>
  <c r="L5" i="2"/>
  <c r="E43" i="2"/>
  <c r="I16" i="2"/>
  <c r="J16" i="2" s="1"/>
  <c r="L16" i="2" s="1"/>
  <c r="I17" i="2"/>
  <c r="J17" i="2" s="1"/>
  <c r="L17" i="2" s="1"/>
  <c r="I18" i="2"/>
  <c r="J18" i="2" s="1"/>
  <c r="L18" i="2" s="1"/>
  <c r="H19" i="2"/>
  <c r="I19" i="2" l="1"/>
  <c r="L19" i="2"/>
  <c r="J1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Carlos Javier Ibañez Serna</author>
  </authors>
  <commentList>
    <comment ref="E3" authorId="0" shapeId="0" xr:uid="{118D6B1F-B1D1-40C7-9D7C-050AB667742A}">
      <text>
        <r>
          <rPr>
            <sz val="12"/>
            <color theme="1"/>
            <rFont val="Aptos Narrow"/>
            <family val="2"/>
            <scheme val="minor"/>
          </rPr>
          <t>Indique la unidad sobre la cual se cobraría el servicio, por ejemplo:
- Eventos por segundo.
- Usuarios
- Mensualidades
- Anualidades
- Documentos
- ETC</t>
        </r>
      </text>
    </comment>
    <comment ref="F3" authorId="0" shapeId="0" xr:uid="{ACDF8646-C8C5-48F5-B843-4ABFAF4BE19E}">
      <text>
        <r>
          <rPr>
            <sz val="12"/>
            <color theme="1"/>
            <rFont val="Aptos Narrow"/>
            <family val="2"/>
            <scheme val="minor"/>
          </rPr>
          <t>Indique la cantidad requerida o cotizada, si considera puede incluir rangos</t>
        </r>
      </text>
    </comment>
  </commentList>
</comments>
</file>

<file path=xl/sharedStrings.xml><?xml version="1.0" encoding="utf-8"?>
<sst xmlns="http://schemas.openxmlformats.org/spreadsheetml/2006/main" count="71" uniqueCount="59">
  <si>
    <t>DIAN - DIRECCION DE IMPUESTOS Y ADUANAS NACIONALES</t>
  </si>
  <si>
    <r>
      <rPr>
        <b/>
        <i/>
        <sz val="11"/>
        <color rgb="FF000000"/>
        <rFont val="Arial"/>
        <family val="2"/>
      </rPr>
      <t>OBJETO</t>
    </r>
    <r>
      <rPr>
        <i/>
        <sz val="11"/>
        <color rgb="FF000000"/>
        <rFont val="Arial"/>
        <family val="2"/>
      </rPr>
      <t xml:space="preserve">: "DISEÑAR, IMPLEMENTAR Y OPERAR LOS SERVICIOS DE UN CENTRO DE OPERACIONES DE SEGURIDAD – SOC PARA EL MONITOREO Y OPERACIÓN DE LOS INSTRUMENTOS DE SEGURIDAD DE TECNOLOGÍAS DE LA INFORMACIÓN EN LA DIAN, INCLUYENDO EL SUMINISTRO DE LAS HERRAMIENTAS REQUERIDAS". </t>
    </r>
  </si>
  <si>
    <t xml:space="preserve">ITEM </t>
  </si>
  <si>
    <t>DESCRIPCIÓN</t>
  </si>
  <si>
    <t xml:space="preserve">ESPECIFIQUE </t>
  </si>
  <si>
    <t>UNIDAD DE MEDIDA</t>
  </si>
  <si>
    <t>MINIMO</t>
  </si>
  <si>
    <t>CANTIDAD</t>
  </si>
  <si>
    <t>VALOR UNITARIO ANTES DE IVA</t>
  </si>
  <si>
    <t>IVA</t>
  </si>
  <si>
    <t>VALOR UNITARIO INCLUIDO IVA</t>
  </si>
  <si>
    <t>VALOR TOTAL PROPUESTA ANTES DE IVA</t>
  </si>
  <si>
    <t>VALOR TOTAL PROPUESTA</t>
  </si>
  <si>
    <t>MARCA</t>
  </si>
  <si>
    <t>REFERENCIA Y/O MODELO</t>
  </si>
  <si>
    <t>SIEM - Correlacionador de Eventos (Ver características en el Ítem 2 del anexo).</t>
  </si>
  <si>
    <t>EPS o unidad de medida equivalente similar o superior.</t>
  </si>
  <si>
    <t>SOAR - Orquestación, automatización y respuesta de seguridad) (Ver características en el Ítem 3 del anexo).</t>
  </si>
  <si>
    <t>Analistas</t>
  </si>
  <si>
    <t>Herramienta de protección de bases de datos (Ver características en el ítem 4 del anexo).</t>
  </si>
  <si>
    <t>Bases de datos</t>
  </si>
  <si>
    <t>Monitoreo a la Gestión de Vulnerabilidades (Ver características en el ítem 5 del anexo).</t>
  </si>
  <si>
    <t>Activos de información</t>
  </si>
  <si>
    <t>N/A</t>
  </si>
  <si>
    <t>Caza de amenazas (Ver características en el ítem 6 del anexo).</t>
  </si>
  <si>
    <t>VLANS</t>
  </si>
  <si>
    <t>NDR - Detección y respuesta en red e Inteligencia de amenazas (Ver características en el ítem 7 del anexo).</t>
  </si>
  <si>
    <t>IPs</t>
  </si>
  <si>
    <t>Solución de análisis de código estático y dinámico para aplicaciones (Ver características en el ítem 8 del anexo).</t>
  </si>
  <si>
    <t>Aplicaciones</t>
  </si>
  <si>
    <t xml:space="preserve">Protección de marca (Ver características en el ítem 9 del anexo). </t>
  </si>
  <si>
    <t>Activos públicos</t>
  </si>
  <si>
    <t>Ethical hacking (Ver características en el ítem 10 del anexo).</t>
  </si>
  <si>
    <t>Ejercicios/pruebas</t>
  </si>
  <si>
    <t>Implementación de toda la plataforma y los dispositivos adquiridos (Ver características en el ítem 11 del anexo).</t>
  </si>
  <si>
    <t>Soc Implementado y funcional</t>
  </si>
  <si>
    <t>Servicios de Monitoreo y operación de SOC con el personal mínimo requerido (Ver características en el ítem 12 del anexo).</t>
  </si>
  <si>
    <t>Mes</t>
  </si>
  <si>
    <t>Garantía y Soporte técnico de tres (3) años (Ver características en el Ítem 13 del anexo).</t>
  </si>
  <si>
    <t>Anual</t>
  </si>
  <si>
    <t>Capacitación (Ver características en el Ítem 14 del anexo).</t>
  </si>
  <si>
    <t>Cursos</t>
  </si>
  <si>
    <t>Gestión de Incidentes (Ver características en el Ítem 19 del anexo).</t>
  </si>
  <si>
    <t>Servicio</t>
  </si>
  <si>
    <t xml:space="preserve">TOTAL PROPUESTA </t>
  </si>
  <si>
    <t>ASPECTOS A TENER EN CUENTA PARA SU OFERTA.</t>
  </si>
  <si>
    <r>
      <rPr>
        <b/>
        <sz val="10"/>
        <color rgb="FF000000"/>
        <rFont val="Arial"/>
        <family val="2"/>
      </rPr>
      <t>NOTA 1:</t>
    </r>
    <r>
      <rPr>
        <sz val="10"/>
        <color rgb="FF000000"/>
        <rFont val="Arial"/>
        <family val="2"/>
      </rPr>
      <t xml:space="preserve"> Para costear los diferentes numerales aquí enunciados, se deben tener en cuenta los requerimientos del </t>
    </r>
    <r>
      <rPr>
        <b/>
        <sz val="10"/>
        <color rgb="FF000000"/>
        <rFont val="Arial"/>
        <family val="2"/>
      </rPr>
      <t>ANEXO CARACTERÍSTICAS TÉCNICAS MÍNIMAS</t>
    </r>
  </si>
  <si>
    <r>
      <rPr>
        <b/>
        <sz val="10"/>
        <color rgb="FF000000"/>
        <rFont val="Arial"/>
        <family val="2"/>
      </rPr>
      <t>NOTA 2:</t>
    </r>
    <r>
      <rPr>
        <sz val="10"/>
        <color rgb="FF000000"/>
        <rFont val="Arial"/>
        <family val="2"/>
      </rPr>
      <t xml:space="preserve"> Todos los elementos adquiridos y entregados, producto del presente proceso contractual serán de propiedad de la DIAN, para los casos donde aplique.</t>
    </r>
  </si>
  <si>
    <r>
      <t xml:space="preserve">NOTA 3: </t>
    </r>
    <r>
      <rPr>
        <sz val="10"/>
        <color rgb="FF000000"/>
        <rFont val="Arial"/>
        <family val="2"/>
      </rPr>
      <t xml:space="preserve">Se debe costear la toatlidad de los ìtems </t>
    </r>
  </si>
  <si>
    <r>
      <rPr>
        <b/>
        <sz val="10"/>
        <color rgb="FF000000"/>
        <rFont val="Arial"/>
        <family val="2"/>
      </rPr>
      <t xml:space="preserve">NOTA 4: </t>
    </r>
    <r>
      <rPr>
        <sz val="10"/>
        <color rgb="FF000000"/>
        <rFont val="Arial"/>
        <family val="2"/>
      </rPr>
      <t>Tener en cuenta que los ítems que están exentos de IVA se deben marcar con un N/A o un cero por defecto en la columna correspondiente.</t>
    </r>
  </si>
  <si>
    <r>
      <t xml:space="preserve">NOTA 5: </t>
    </r>
    <r>
      <rPr>
        <sz val="10"/>
        <color rgb="FF000000"/>
        <rFont val="Arial"/>
        <family val="2"/>
      </rPr>
      <t>El SIEM debe ser cotizado a tres (3) años, y su implementación se hará a partir de septiembre 1 de 2027 con licenciamiento soporte, garantía y derecho a uso sería hasta septiembre de 2030, El futuro contratista deberá, recibir, gestionar, administrar y operar el SIEM propiedad de la DIAN del fabricante IBM Referencia QRADAR hasta agosto 31 de 2027 tiempo en el que termina el soporte de este dispositivo por parte del fabricante, una vez esto ocurra deberá implementar el nuevo SIEM solicitado en las capacidades requeridas por la DIAN.</t>
    </r>
  </si>
  <si>
    <r>
      <rPr>
        <b/>
        <sz val="10"/>
        <color rgb="FF000000"/>
        <rFont val="Arial"/>
        <family val="2"/>
      </rPr>
      <t>NOTA 6:</t>
    </r>
    <r>
      <rPr>
        <sz val="10"/>
        <color rgb="FF000000"/>
        <rFont val="Arial"/>
        <family val="2"/>
      </rPr>
      <t xml:space="preserve"> Los servicios de monitoreo y operación del SOC van hasta octubre de 2028 y debe contemplar todas y cada una de las capacidades y servicios requeridos en este proyecto.</t>
    </r>
  </si>
  <si>
    <r>
      <rPr>
        <b/>
        <sz val="10"/>
        <color rgb="FF000000"/>
        <rFont val="Arial"/>
        <family val="2"/>
      </rPr>
      <t>NOTA 7</t>
    </r>
    <r>
      <rPr>
        <sz val="10"/>
        <color rgb="FF000000"/>
        <rFont val="Arial"/>
        <family val="2"/>
      </rPr>
      <t>: La protección de bases de datos (Firewall de bases de datos) debe ser cotizado a tres (3) años, y su implementación se hará a partir de enero de 2028 con licenciamiento soporte, garantía y derecho a uso hasta enero de 2031, El futuro contratista deberá, recibir, gestionar, administrar y operar el firewall de bases de datos propiedad de la DIAN del fabricante IBM Referencia GUARDIUM hasta diciembre 31 de 2027 tiempo en el que termina el soporte de este dispositivo por parte del fabricante, una vez esto ocurra deberá implementar el nuevo firewall de bases de datos solicitado en las capacidades requeridas por la DIAN.</t>
    </r>
  </si>
  <si>
    <r>
      <rPr>
        <b/>
        <sz val="10"/>
        <color rgb="FF000000"/>
        <rFont val="Arial"/>
        <family val="2"/>
      </rPr>
      <t xml:space="preserve">NOTA 8: </t>
    </r>
    <r>
      <rPr>
        <sz val="10"/>
        <color rgb="FF000000"/>
        <rFont val="Arial"/>
        <family val="2"/>
      </rPr>
      <t>Inteligencia de Amenazas (NDR) debe ser cotizado a tres (3) años, y su implementación se hará a partir de enero de 2028 con licenciamiento soporte, garantía y derecho a uso hasta enero de 2031.</t>
    </r>
  </si>
  <si>
    <t>PROPONENTE:</t>
  </si>
  <si>
    <t>NIT:</t>
  </si>
  <si>
    <t>REPRESENTANTE LEGAL:</t>
  </si>
  <si>
    <t>CC:</t>
  </si>
  <si>
    <t>FIRMA DEL REPRESENTANTE LEGAL: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</si>
</sst>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Red]\-&quot;$&quot;#,##0"/>
  </numFmts>
  <fonts count="14" x14ac:knownFonts="1">
    <font>
      <sz val="11"/>
      <color theme="1"/>
      <name val="Aptos Narrow"/>
      <family val="2"/>
      <scheme val="minor"/>
    </font>
    <font>
      <sz val="12"/>
      <color theme="1"/>
      <name val="Aptos Narrow"/>
      <family val="2"/>
      <scheme val="minor"/>
    </font>
    <font>
      <sz val="11"/>
      <color theme="1"/>
      <name val="Calibri"/>
      <family val="2"/>
    </font>
    <font>
      <b/>
      <sz val="10"/>
      <color rgb="FF000000"/>
      <name val="Arial"/>
      <family val="2"/>
    </font>
    <font>
      <sz val="10"/>
      <color rgb="FF000000"/>
      <name val="Arial"/>
      <family val="2"/>
    </font>
    <font>
      <sz val="10"/>
      <color rgb="FF000000"/>
      <name val="Arial"/>
      <family val="2"/>
    </font>
    <font>
      <sz val="9"/>
      <color rgb="FF000000"/>
      <name val="Arial"/>
      <family val="2"/>
    </font>
    <font>
      <i/>
      <sz val="11"/>
      <color theme="1"/>
      <name val="Arial"/>
      <family val="2"/>
    </font>
    <font>
      <b/>
      <sz val="14"/>
      <color theme="1"/>
      <name val="Calibri"/>
      <family val="2"/>
    </font>
    <font>
      <sz val="9"/>
      <color rgb="FF000000"/>
      <name val="Arial"/>
      <family val="2"/>
    </font>
    <font>
      <b/>
      <i/>
      <sz val="11"/>
      <color rgb="FF000000"/>
      <name val="Arial"/>
      <family val="2"/>
    </font>
    <font>
      <i/>
      <sz val="11"/>
      <color rgb="FF000000"/>
      <name val="Arial"/>
      <family val="2"/>
    </font>
    <font>
      <sz val="11"/>
      <color theme="1"/>
      <name val="Calibri"/>
      <family val="2"/>
    </font>
    <font>
      <b/>
      <sz val="10"/>
      <color rgb="FF000000"/>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25">
    <border>
      <left/>
      <right/>
      <top/>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double">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double">
        <color rgb="FF000000"/>
      </right>
      <top style="thin">
        <color rgb="FF000000"/>
      </top>
      <bottom style="double">
        <color rgb="FF000000"/>
      </bottom>
      <diagonal/>
    </border>
    <border>
      <left style="double">
        <color rgb="FF000000"/>
      </left>
      <right style="thin">
        <color rgb="FF000000"/>
      </right>
      <top style="thin">
        <color rgb="FF000000"/>
      </top>
      <bottom style="double">
        <color rgb="FF000000"/>
      </bottom>
      <diagonal/>
    </border>
    <border>
      <left style="thin">
        <color rgb="FF000000"/>
      </left>
      <right style="double">
        <color rgb="FF000000"/>
      </right>
      <top style="double">
        <color rgb="FF000000"/>
      </top>
      <bottom style="thin">
        <color rgb="FF000000"/>
      </bottom>
      <diagonal/>
    </border>
    <border>
      <left style="double">
        <color rgb="FF000000"/>
      </left>
      <right style="thin">
        <color rgb="FF000000"/>
      </right>
      <top style="double">
        <color rgb="FF000000"/>
      </top>
      <bottom style="thin">
        <color rgb="FF000000"/>
      </bottom>
      <diagonal/>
    </border>
    <border>
      <left style="thin">
        <color rgb="FF000000"/>
      </left>
      <right style="double">
        <color rgb="FF000000"/>
      </right>
      <top style="thin">
        <color rgb="FF000000"/>
      </top>
      <bottom style="thin">
        <color rgb="FF000000"/>
      </bottom>
      <diagonal/>
    </border>
    <border>
      <left style="double">
        <color rgb="FF000000"/>
      </left>
      <right style="thin">
        <color rgb="FF000000"/>
      </right>
      <top style="thin">
        <color rgb="FF000000"/>
      </top>
      <bottom style="thin">
        <color rgb="FF000000"/>
      </bottom>
      <diagonal/>
    </border>
    <border>
      <left style="thin">
        <color rgb="FF000000"/>
      </left>
      <right style="thin">
        <color rgb="FF000000"/>
      </right>
      <top style="double">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uble">
        <color rgb="FF000000"/>
      </bottom>
      <diagonal/>
    </border>
    <border>
      <left style="thin">
        <color indexed="64"/>
      </left>
      <right/>
      <top style="thin">
        <color indexed="64"/>
      </top>
      <bottom style="thin">
        <color indexed="64"/>
      </bottom>
      <diagonal/>
    </border>
    <border>
      <left style="thin">
        <color rgb="FF000000"/>
      </left>
      <right/>
      <top style="double">
        <color rgb="FF000000"/>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double">
        <color rgb="FF000000"/>
      </bottom>
      <diagonal/>
    </border>
  </borders>
  <cellStyleXfs count="2">
    <xf numFmtId="0" fontId="0" fillId="0" borderId="0"/>
    <xf numFmtId="0" fontId="1" fillId="0" borderId="0"/>
  </cellStyleXfs>
  <cellXfs count="59">
    <xf numFmtId="0" fontId="0" fillId="0" borderId="0" xfId="0"/>
    <xf numFmtId="0" fontId="1" fillId="2" borderId="0" xfId="1" applyFill="1"/>
    <xf numFmtId="164" fontId="1" fillId="2" borderId="0" xfId="1" applyNumberFormat="1" applyFill="1"/>
    <xf numFmtId="0" fontId="2" fillId="2" borderId="0" xfId="1" applyFont="1" applyFill="1" applyAlignment="1">
      <alignment vertical="center" wrapText="1"/>
    </xf>
    <xf numFmtId="0" fontId="2" fillId="2" borderId="0" xfId="1" applyFont="1" applyFill="1" applyAlignment="1">
      <alignment vertical="top" wrapText="1"/>
    </xf>
    <xf numFmtId="164" fontId="3" fillId="2" borderId="2" xfId="1" applyNumberFormat="1" applyFont="1" applyFill="1" applyBorder="1" applyAlignment="1">
      <alignment horizontal="right" vertical="center"/>
    </xf>
    <xf numFmtId="164" fontId="2" fillId="2" borderId="0" xfId="1" applyNumberFormat="1" applyFont="1" applyFill="1" applyAlignment="1">
      <alignment vertical="center" wrapText="1"/>
    </xf>
    <xf numFmtId="164" fontId="5" fillId="2" borderId="4" xfId="1" applyNumberFormat="1" applyFont="1" applyFill="1" applyBorder="1" applyAlignment="1">
      <alignment horizontal="right" vertical="center"/>
    </xf>
    <xf numFmtId="164" fontId="5" fillId="2" borderId="5" xfId="1" applyNumberFormat="1" applyFont="1" applyFill="1" applyBorder="1" applyAlignment="1">
      <alignment horizontal="right" vertical="center"/>
    </xf>
    <xf numFmtId="0" fontId="5" fillId="2" borderId="5" xfId="1" applyFont="1" applyFill="1" applyBorder="1" applyAlignment="1">
      <alignment horizontal="center" vertical="center"/>
    </xf>
    <xf numFmtId="0" fontId="5" fillId="2" borderId="5" xfId="1" applyFont="1" applyFill="1" applyBorder="1" applyAlignment="1">
      <alignment horizontal="left" vertical="center" wrapText="1"/>
    </xf>
    <xf numFmtId="0" fontId="6" fillId="2" borderId="10" xfId="1" applyFont="1" applyFill="1" applyBorder="1" applyAlignment="1">
      <alignment horizontal="left" vertical="center" wrapText="1"/>
    </xf>
    <xf numFmtId="0" fontId="5" fillId="2" borderId="6" xfId="1" applyFont="1" applyFill="1" applyBorder="1" applyAlignment="1">
      <alignment horizontal="center" vertical="center"/>
    </xf>
    <xf numFmtId="0" fontId="6" fillId="2" borderId="11" xfId="1" applyFont="1" applyFill="1" applyBorder="1" applyAlignment="1">
      <alignment horizontal="left" vertical="center" wrapText="1"/>
    </xf>
    <xf numFmtId="0" fontId="3" fillId="2" borderId="5" xfId="1" applyFont="1" applyFill="1" applyBorder="1" applyAlignment="1">
      <alignment horizontal="center" vertical="center" wrapText="1"/>
    </xf>
    <xf numFmtId="0" fontId="9" fillId="2" borderId="5" xfId="1" applyFont="1" applyFill="1" applyBorder="1" applyAlignment="1">
      <alignment horizontal="left" vertical="center" wrapText="1"/>
    </xf>
    <xf numFmtId="0" fontId="3" fillId="2" borderId="0" xfId="1" applyFont="1" applyFill="1" applyAlignment="1">
      <alignment horizontal="center" vertical="center" wrapText="1"/>
    </xf>
    <xf numFmtId="164" fontId="3" fillId="3" borderId="1" xfId="1" applyNumberFormat="1" applyFont="1" applyFill="1" applyBorder="1" applyAlignment="1">
      <alignment horizontal="right" vertical="center"/>
    </xf>
    <xf numFmtId="0" fontId="12" fillId="2" borderId="0" xfId="1" applyFont="1" applyFill="1" applyAlignment="1">
      <alignment vertical="center" wrapText="1"/>
    </xf>
    <xf numFmtId="164" fontId="3" fillId="0" borderId="2" xfId="1" applyNumberFormat="1" applyFont="1" applyBorder="1" applyAlignment="1">
      <alignment horizontal="right" vertical="center"/>
    </xf>
    <xf numFmtId="164" fontId="5" fillId="2" borderId="21" xfId="1" applyNumberFormat="1" applyFont="1" applyFill="1" applyBorder="1" applyAlignment="1">
      <alignment horizontal="right" vertical="center"/>
    </xf>
    <xf numFmtId="0" fontId="3" fillId="2" borderId="3" xfId="1" applyFont="1" applyFill="1" applyBorder="1" applyAlignment="1">
      <alignment horizontal="center" vertical="center"/>
    </xf>
    <xf numFmtId="0" fontId="3" fillId="2" borderId="2" xfId="1" applyFont="1" applyFill="1" applyBorder="1" applyAlignment="1">
      <alignment horizontal="center" vertical="center"/>
    </xf>
    <xf numFmtId="0" fontId="3" fillId="2" borderId="0" xfId="1" applyFont="1" applyFill="1" applyAlignment="1">
      <alignment horizontal="center" vertical="center" wrapText="1"/>
    </xf>
    <xf numFmtId="0" fontId="3" fillId="2" borderId="0" xfId="1" applyFont="1" applyFill="1" applyAlignment="1">
      <alignment horizontal="left" vertical="center" wrapText="1"/>
    </xf>
    <xf numFmtId="0" fontId="8" fillId="2" borderId="0" xfId="1" applyFont="1" applyFill="1" applyAlignment="1">
      <alignment horizontal="center"/>
    </xf>
    <xf numFmtId="0" fontId="11" fillId="2" borderId="0" xfId="1" applyFont="1" applyFill="1" applyAlignment="1">
      <alignment horizontal="center" vertical="center" wrapText="1"/>
    </xf>
    <xf numFmtId="0" fontId="7" fillId="2" borderId="0" xfId="1" applyFont="1" applyFill="1" applyAlignment="1">
      <alignment horizontal="center" vertical="center" wrapText="1"/>
    </xf>
    <xf numFmtId="0" fontId="3" fillId="2" borderId="9" xfId="1" applyFont="1" applyFill="1" applyBorder="1" applyAlignment="1">
      <alignment horizontal="center" vertical="center" wrapText="1"/>
    </xf>
    <xf numFmtId="0" fontId="3" fillId="2" borderId="6" xfId="1" applyFont="1" applyFill="1" applyBorder="1" applyAlignment="1">
      <alignment horizontal="center" vertical="center" wrapText="1"/>
    </xf>
    <xf numFmtId="0" fontId="3" fillId="2" borderId="8" xfId="1" applyFont="1" applyFill="1" applyBorder="1" applyAlignment="1">
      <alignment horizontal="center" vertical="center" wrapText="1"/>
    </xf>
    <xf numFmtId="0" fontId="3" fillId="2" borderId="5" xfId="1" applyFont="1" applyFill="1" applyBorder="1" applyAlignment="1">
      <alignment horizontal="center" vertical="center" wrapText="1"/>
    </xf>
    <xf numFmtId="0" fontId="13" fillId="2" borderId="7" xfId="1" applyFont="1" applyFill="1" applyBorder="1" applyAlignment="1">
      <alignment horizontal="center" vertical="center" wrapText="1"/>
    </xf>
    <xf numFmtId="0" fontId="3" fillId="2" borderId="4" xfId="1" applyFont="1" applyFill="1" applyBorder="1" applyAlignment="1">
      <alignment horizontal="center" vertical="center" wrapText="1"/>
    </xf>
    <xf numFmtId="0" fontId="3" fillId="2" borderId="15" xfId="1" applyFont="1" applyFill="1" applyBorder="1" applyAlignment="1">
      <alignment vertical="center" wrapText="1"/>
    </xf>
    <xf numFmtId="0" fontId="3" fillId="2" borderId="18" xfId="1" applyFont="1" applyFill="1" applyBorder="1" applyAlignment="1">
      <alignment vertical="center" wrapText="1"/>
    </xf>
    <xf numFmtId="0" fontId="3" fillId="2" borderId="22" xfId="1" applyFont="1" applyFill="1" applyBorder="1" applyAlignment="1">
      <alignment vertical="center" wrapText="1"/>
    </xf>
    <xf numFmtId="0" fontId="3" fillId="2" borderId="14" xfId="1" applyFont="1" applyFill="1" applyBorder="1" applyAlignment="1">
      <alignment vertical="center" wrapText="1"/>
    </xf>
    <xf numFmtId="0" fontId="3" fillId="2" borderId="13" xfId="1" applyFont="1" applyFill="1" applyBorder="1" applyAlignment="1">
      <alignment horizontal="center" wrapText="1"/>
    </xf>
    <xf numFmtId="0" fontId="3" fillId="2" borderId="20" xfId="1" applyFont="1" applyFill="1" applyBorder="1" applyAlignment="1">
      <alignment horizontal="center" wrapText="1"/>
    </xf>
    <xf numFmtId="0" fontId="3" fillId="2" borderId="24" xfId="1" applyFont="1" applyFill="1" applyBorder="1" applyAlignment="1">
      <alignment horizontal="center" wrapText="1"/>
    </xf>
    <xf numFmtId="0" fontId="3" fillId="2" borderId="12" xfId="1" applyFont="1" applyFill="1" applyBorder="1" applyAlignment="1">
      <alignment horizontal="center" wrapText="1"/>
    </xf>
    <xf numFmtId="0" fontId="3" fillId="2" borderId="17" xfId="1" applyFont="1" applyFill="1" applyBorder="1" applyAlignment="1">
      <alignment vertical="center" wrapText="1"/>
    </xf>
    <xf numFmtId="0" fontId="3" fillId="2" borderId="19" xfId="1" applyFont="1" applyFill="1" applyBorder="1" applyAlignment="1">
      <alignment vertical="center" wrapText="1"/>
    </xf>
    <xf numFmtId="0" fontId="3" fillId="2" borderId="23" xfId="1" applyFont="1" applyFill="1" applyBorder="1" applyAlignment="1">
      <alignment vertical="center" wrapText="1"/>
    </xf>
    <xf numFmtId="0" fontId="3" fillId="2" borderId="16" xfId="1" applyFont="1" applyFill="1" applyBorder="1" applyAlignment="1">
      <alignment vertical="center" wrapText="1"/>
    </xf>
    <xf numFmtId="0" fontId="13" fillId="2" borderId="17" xfId="1" applyFont="1" applyFill="1" applyBorder="1" applyAlignment="1">
      <alignment vertical="center" wrapText="1"/>
    </xf>
    <xf numFmtId="0" fontId="5" fillId="2" borderId="17" xfId="1" applyFont="1" applyFill="1" applyBorder="1" applyAlignment="1">
      <alignment vertical="center" wrapText="1"/>
    </xf>
    <xf numFmtId="0" fontId="5" fillId="2" borderId="19" xfId="1" applyFont="1" applyFill="1" applyBorder="1" applyAlignment="1">
      <alignment vertical="center" wrapText="1"/>
    </xf>
    <xf numFmtId="0" fontId="5" fillId="2" borderId="23" xfId="1" applyFont="1" applyFill="1" applyBorder="1" applyAlignment="1">
      <alignment vertical="center" wrapText="1"/>
    </xf>
    <xf numFmtId="0" fontId="5" fillId="2" borderId="16" xfId="1" applyFont="1" applyFill="1" applyBorder="1" applyAlignment="1">
      <alignment vertical="center" wrapText="1"/>
    </xf>
    <xf numFmtId="0" fontId="3" fillId="2" borderId="13" xfId="1" applyFont="1" applyFill="1" applyBorder="1" applyAlignment="1">
      <alignment vertical="center" wrapText="1"/>
    </xf>
    <xf numFmtId="0" fontId="3" fillId="2" borderId="20" xfId="1" applyFont="1" applyFill="1" applyBorder="1" applyAlignment="1">
      <alignment vertical="center" wrapText="1"/>
    </xf>
    <xf numFmtId="0" fontId="3" fillId="2" borderId="24" xfId="1" applyFont="1" applyFill="1" applyBorder="1" applyAlignment="1">
      <alignment vertical="center" wrapText="1"/>
    </xf>
    <xf numFmtId="0" fontId="3" fillId="2" borderId="12" xfId="1" applyFont="1" applyFill="1" applyBorder="1" applyAlignment="1">
      <alignment vertical="center" wrapText="1"/>
    </xf>
    <xf numFmtId="0" fontId="3" fillId="2" borderId="17" xfId="1" applyFont="1" applyFill="1" applyBorder="1" applyAlignment="1">
      <alignment horizontal="left" vertical="center" wrapText="1"/>
    </xf>
    <xf numFmtId="0" fontId="3" fillId="2" borderId="19" xfId="1" applyFont="1" applyFill="1" applyBorder="1" applyAlignment="1">
      <alignment horizontal="left" vertical="center" wrapText="1"/>
    </xf>
    <xf numFmtId="0" fontId="3" fillId="2" borderId="23" xfId="1" applyFont="1" applyFill="1" applyBorder="1" applyAlignment="1">
      <alignment horizontal="left" vertical="center" wrapText="1"/>
    </xf>
    <xf numFmtId="0" fontId="3" fillId="2" borderId="16" xfId="1" applyFont="1" applyFill="1" applyBorder="1" applyAlignment="1">
      <alignment horizontal="left" vertical="center" wrapText="1"/>
    </xf>
  </cellXfs>
  <cellStyles count="2">
    <cellStyle name="Normal" xfId="0" builtinId="0"/>
    <cellStyle name="Normal 2" xfId="1" xr:uid="{D3FF7DD0-C949-4B95-B9D9-7C58CB8935A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49EF60-4722-4BCF-9422-17804455C4B1}">
  <dimension ref="A1:P43"/>
  <sheetViews>
    <sheetView tabSelected="1" zoomScale="90" zoomScaleNormal="90" workbookViewId="0">
      <selection activeCell="F3" sqref="F3:F4"/>
    </sheetView>
  </sheetViews>
  <sheetFormatPr baseColWidth="10" defaultColWidth="10.33203125" defaultRowHeight="15.6" x14ac:dyDescent="0.3"/>
  <cols>
    <col min="1" max="1" width="6.109375" style="1" customWidth="1"/>
    <col min="2" max="2" width="40.33203125" style="1" bestFit="1" customWidth="1"/>
    <col min="3" max="3" width="12.33203125" style="1" customWidth="1"/>
    <col min="4" max="6" width="17.33203125" style="1" customWidth="1"/>
    <col min="7" max="7" width="11.6640625" style="1" customWidth="1"/>
    <col min="8" max="8" width="16.6640625" style="1" customWidth="1"/>
    <col min="9" max="9" width="12.109375" style="1" customWidth="1"/>
    <col min="10" max="11" width="13.6640625" style="1" customWidth="1"/>
    <col min="12" max="12" width="13.33203125" style="1" customWidth="1"/>
    <col min="13" max="16384" width="10.33203125" style="1"/>
  </cols>
  <sheetData>
    <row r="1" spans="1:14" ht="18" x14ac:dyDescent="0.35">
      <c r="A1" s="25" t="s">
        <v>0</v>
      </c>
      <c r="B1" s="25"/>
      <c r="C1" s="25"/>
      <c r="D1" s="25"/>
      <c r="E1" s="25"/>
      <c r="F1" s="25"/>
      <c r="G1" s="25"/>
      <c r="H1" s="25"/>
      <c r="I1" s="25"/>
      <c r="J1" s="25"/>
      <c r="K1" s="25"/>
      <c r="L1" s="25"/>
    </row>
    <row r="2" spans="1:14" ht="38.25" customHeight="1" thickBot="1" x14ac:dyDescent="0.35">
      <c r="A2" s="26" t="s">
        <v>1</v>
      </c>
      <c r="B2" s="27"/>
      <c r="C2" s="27"/>
      <c r="D2" s="27"/>
      <c r="E2" s="27"/>
      <c r="F2" s="27"/>
      <c r="G2" s="27"/>
      <c r="H2" s="27"/>
      <c r="I2" s="27"/>
      <c r="J2" s="27"/>
      <c r="K2" s="27"/>
      <c r="L2" s="27"/>
      <c r="M2" s="3"/>
      <c r="N2" s="3"/>
    </row>
    <row r="3" spans="1:14" ht="16.2" thickTop="1" x14ac:dyDescent="0.3">
      <c r="A3" s="28" t="s">
        <v>2</v>
      </c>
      <c r="B3" s="30" t="s">
        <v>3</v>
      </c>
      <c r="C3" s="30" t="s">
        <v>4</v>
      </c>
      <c r="D3" s="30"/>
      <c r="E3" s="30" t="s">
        <v>5</v>
      </c>
      <c r="F3" s="30" t="s">
        <v>6</v>
      </c>
      <c r="G3" s="30" t="s">
        <v>7</v>
      </c>
      <c r="H3" s="30" t="s">
        <v>8</v>
      </c>
      <c r="I3" s="30" t="s">
        <v>9</v>
      </c>
      <c r="J3" s="30" t="s">
        <v>10</v>
      </c>
      <c r="K3" s="32" t="s">
        <v>11</v>
      </c>
      <c r="L3" s="32" t="s">
        <v>12</v>
      </c>
      <c r="M3" s="3"/>
      <c r="N3" s="3"/>
    </row>
    <row r="4" spans="1:14" ht="46.5" customHeight="1" x14ac:dyDescent="0.3">
      <c r="A4" s="29"/>
      <c r="B4" s="31"/>
      <c r="C4" s="14" t="s">
        <v>13</v>
      </c>
      <c r="D4" s="14" t="s">
        <v>14</v>
      </c>
      <c r="E4" s="31"/>
      <c r="F4" s="31"/>
      <c r="G4" s="31"/>
      <c r="H4" s="31"/>
      <c r="I4" s="31"/>
      <c r="J4" s="31"/>
      <c r="K4" s="33"/>
      <c r="L4" s="33"/>
      <c r="M4" s="3"/>
      <c r="N4" s="3"/>
    </row>
    <row r="5" spans="1:14" ht="39.6" x14ac:dyDescent="0.3">
      <c r="A5" s="12">
        <v>1</v>
      </c>
      <c r="B5" s="15" t="s">
        <v>15</v>
      </c>
      <c r="C5" s="13"/>
      <c r="D5" s="10"/>
      <c r="E5" s="10" t="s">
        <v>16</v>
      </c>
      <c r="F5" s="10">
        <v>25000</v>
      </c>
      <c r="G5" s="9"/>
      <c r="H5" s="8"/>
      <c r="I5" s="8">
        <f t="shared" ref="I5:I18" si="0">+H5*0.19</f>
        <v>0</v>
      </c>
      <c r="J5" s="8">
        <f t="shared" ref="J5:J18" si="1">+H5+I5</f>
        <v>0</v>
      </c>
      <c r="K5" s="20">
        <f>H5*G5</f>
        <v>0</v>
      </c>
      <c r="L5" s="7">
        <f t="shared" ref="L5:L18" si="2">+J5*G5</f>
        <v>0</v>
      </c>
      <c r="M5" s="4"/>
      <c r="N5" s="6"/>
    </row>
    <row r="6" spans="1:14" ht="34.200000000000003" x14ac:dyDescent="0.3">
      <c r="A6" s="12">
        <v>2</v>
      </c>
      <c r="B6" s="15" t="s">
        <v>17</v>
      </c>
      <c r="C6" s="11"/>
      <c r="D6" s="10"/>
      <c r="E6" s="10" t="s">
        <v>18</v>
      </c>
      <c r="F6" s="10">
        <v>3</v>
      </c>
      <c r="G6" s="9"/>
      <c r="H6" s="8"/>
      <c r="I6" s="8">
        <f t="shared" si="0"/>
        <v>0</v>
      </c>
      <c r="J6" s="8">
        <f t="shared" si="1"/>
        <v>0</v>
      </c>
      <c r="K6" s="20">
        <f t="shared" ref="K6:K18" si="3">H6*G6</f>
        <v>0</v>
      </c>
      <c r="L6" s="7">
        <f t="shared" si="2"/>
        <v>0</v>
      </c>
      <c r="M6" s="4"/>
      <c r="N6" s="6"/>
    </row>
    <row r="7" spans="1:14" ht="22.8" x14ac:dyDescent="0.3">
      <c r="A7" s="12">
        <v>3</v>
      </c>
      <c r="B7" s="15" t="s">
        <v>19</v>
      </c>
      <c r="C7" s="11"/>
      <c r="D7" s="10"/>
      <c r="E7" s="10" t="s">
        <v>20</v>
      </c>
      <c r="F7" s="10">
        <v>300</v>
      </c>
      <c r="G7" s="9"/>
      <c r="H7" s="8"/>
      <c r="I7" s="8">
        <f t="shared" si="0"/>
        <v>0</v>
      </c>
      <c r="J7" s="8">
        <f t="shared" si="1"/>
        <v>0</v>
      </c>
      <c r="K7" s="20">
        <f t="shared" si="3"/>
        <v>0</v>
      </c>
      <c r="L7" s="7">
        <f t="shared" si="2"/>
        <v>0</v>
      </c>
      <c r="M7" s="4"/>
      <c r="N7" s="6"/>
    </row>
    <row r="8" spans="1:14" ht="26.4" x14ac:dyDescent="0.3">
      <c r="A8" s="12">
        <v>4</v>
      </c>
      <c r="B8" s="15" t="s">
        <v>21</v>
      </c>
      <c r="C8" s="11"/>
      <c r="D8" s="10"/>
      <c r="E8" s="10" t="s">
        <v>22</v>
      </c>
      <c r="F8" s="10">
        <v>18000</v>
      </c>
      <c r="G8" s="9"/>
      <c r="H8" s="8"/>
      <c r="I8" s="8" t="s">
        <v>23</v>
      </c>
      <c r="J8" s="8"/>
      <c r="K8" s="20"/>
      <c r="L8" s="7"/>
      <c r="M8" s="4"/>
      <c r="N8" s="6"/>
    </row>
    <row r="9" spans="1:14" ht="22.8" x14ac:dyDescent="0.3">
      <c r="A9" s="12">
        <v>5</v>
      </c>
      <c r="B9" s="15" t="s">
        <v>24</v>
      </c>
      <c r="C9" s="11"/>
      <c r="D9" s="10"/>
      <c r="E9" s="10" t="s">
        <v>25</v>
      </c>
      <c r="F9" s="10">
        <v>120</v>
      </c>
      <c r="G9" s="9"/>
      <c r="H9" s="8"/>
      <c r="I9" s="8">
        <f t="shared" si="0"/>
        <v>0</v>
      </c>
      <c r="J9" s="8">
        <f t="shared" si="1"/>
        <v>0</v>
      </c>
      <c r="K9" s="20">
        <f t="shared" si="3"/>
        <v>0</v>
      </c>
      <c r="L9" s="7">
        <f t="shared" si="2"/>
        <v>0</v>
      </c>
      <c r="M9" s="4"/>
      <c r="N9" s="6"/>
    </row>
    <row r="10" spans="1:14" ht="34.200000000000003" x14ac:dyDescent="0.3">
      <c r="A10" s="12">
        <v>6</v>
      </c>
      <c r="B10" s="15" t="s">
        <v>26</v>
      </c>
      <c r="C10" s="11"/>
      <c r="D10" s="10"/>
      <c r="E10" s="10" t="s">
        <v>27</v>
      </c>
      <c r="F10" s="10">
        <v>18000</v>
      </c>
      <c r="G10" s="9"/>
      <c r="H10" s="8"/>
      <c r="I10" s="8">
        <f t="shared" si="0"/>
        <v>0</v>
      </c>
      <c r="J10" s="8">
        <f t="shared" si="1"/>
        <v>0</v>
      </c>
      <c r="K10" s="20">
        <f t="shared" si="3"/>
        <v>0</v>
      </c>
      <c r="L10" s="7">
        <f t="shared" si="2"/>
        <v>0</v>
      </c>
      <c r="M10" s="4"/>
      <c r="N10" s="6"/>
    </row>
    <row r="11" spans="1:14" ht="34.200000000000003" x14ac:dyDescent="0.3">
      <c r="A11" s="12">
        <v>7</v>
      </c>
      <c r="B11" s="15" t="s">
        <v>28</v>
      </c>
      <c r="C11" s="11"/>
      <c r="D11" s="10"/>
      <c r="E11" s="10" t="s">
        <v>29</v>
      </c>
      <c r="F11" s="10">
        <v>50</v>
      </c>
      <c r="G11" s="9"/>
      <c r="H11" s="8"/>
      <c r="I11" s="8">
        <f t="shared" si="0"/>
        <v>0</v>
      </c>
      <c r="J11" s="8">
        <f t="shared" si="1"/>
        <v>0</v>
      </c>
      <c r="K11" s="20">
        <f t="shared" si="3"/>
        <v>0</v>
      </c>
      <c r="L11" s="7">
        <f t="shared" si="2"/>
        <v>0</v>
      </c>
      <c r="M11" s="4"/>
      <c r="N11" s="6"/>
    </row>
    <row r="12" spans="1:14" ht="22.8" x14ac:dyDescent="0.3">
      <c r="A12" s="12">
        <v>8</v>
      </c>
      <c r="B12" s="15" t="s">
        <v>30</v>
      </c>
      <c r="C12" s="11"/>
      <c r="D12" s="10"/>
      <c r="E12" s="10" t="s">
        <v>31</v>
      </c>
      <c r="F12" s="10">
        <v>260</v>
      </c>
      <c r="G12" s="9"/>
      <c r="H12" s="8"/>
      <c r="I12" s="8">
        <f t="shared" si="0"/>
        <v>0</v>
      </c>
      <c r="J12" s="8">
        <f t="shared" si="1"/>
        <v>0</v>
      </c>
      <c r="K12" s="20">
        <f t="shared" si="3"/>
        <v>0</v>
      </c>
      <c r="L12" s="7">
        <f t="shared" si="2"/>
        <v>0</v>
      </c>
      <c r="M12" s="4"/>
      <c r="N12" s="6"/>
    </row>
    <row r="13" spans="1:14" ht="22.8" x14ac:dyDescent="0.3">
      <c r="A13" s="12">
        <v>9</v>
      </c>
      <c r="B13" s="15" t="s">
        <v>32</v>
      </c>
      <c r="C13" s="11" t="s">
        <v>23</v>
      </c>
      <c r="D13" s="10" t="s">
        <v>23</v>
      </c>
      <c r="E13" s="10" t="s">
        <v>33</v>
      </c>
      <c r="F13" s="10">
        <v>6</v>
      </c>
      <c r="G13" s="9"/>
      <c r="H13" s="8"/>
      <c r="I13" s="8">
        <f t="shared" si="0"/>
        <v>0</v>
      </c>
      <c r="J13" s="8">
        <f t="shared" si="1"/>
        <v>0</v>
      </c>
      <c r="K13" s="20">
        <f t="shared" si="3"/>
        <v>0</v>
      </c>
      <c r="L13" s="7">
        <f t="shared" si="2"/>
        <v>0</v>
      </c>
      <c r="M13" s="4"/>
      <c r="N13" s="6"/>
    </row>
    <row r="14" spans="1:14" ht="34.200000000000003" x14ac:dyDescent="0.3">
      <c r="A14" s="12">
        <v>10</v>
      </c>
      <c r="B14" s="15" t="s">
        <v>34</v>
      </c>
      <c r="C14" s="11" t="s">
        <v>23</v>
      </c>
      <c r="D14" s="10" t="s">
        <v>23</v>
      </c>
      <c r="E14" s="10" t="s">
        <v>35</v>
      </c>
      <c r="F14" s="10">
        <v>1</v>
      </c>
      <c r="G14" s="9"/>
      <c r="H14" s="8"/>
      <c r="I14" s="8">
        <f t="shared" si="0"/>
        <v>0</v>
      </c>
      <c r="J14" s="8">
        <f t="shared" si="1"/>
        <v>0</v>
      </c>
      <c r="K14" s="20">
        <f t="shared" si="3"/>
        <v>0</v>
      </c>
      <c r="L14" s="7">
        <f t="shared" si="2"/>
        <v>0</v>
      </c>
      <c r="M14" s="4"/>
      <c r="N14" s="6"/>
    </row>
    <row r="15" spans="1:14" ht="34.200000000000003" x14ac:dyDescent="0.3">
      <c r="A15" s="12">
        <v>11</v>
      </c>
      <c r="B15" s="15" t="s">
        <v>36</v>
      </c>
      <c r="C15" s="11" t="s">
        <v>23</v>
      </c>
      <c r="D15" s="10" t="s">
        <v>23</v>
      </c>
      <c r="E15" s="10" t="s">
        <v>37</v>
      </c>
      <c r="F15" s="10">
        <v>30</v>
      </c>
      <c r="G15" s="9"/>
      <c r="H15" s="8"/>
      <c r="I15" s="8">
        <f t="shared" si="0"/>
        <v>0</v>
      </c>
      <c r="J15" s="8">
        <f t="shared" si="1"/>
        <v>0</v>
      </c>
      <c r="K15" s="20">
        <f t="shared" si="3"/>
        <v>0</v>
      </c>
      <c r="L15" s="7">
        <f t="shared" si="2"/>
        <v>0</v>
      </c>
      <c r="M15" s="4"/>
      <c r="N15" s="6"/>
    </row>
    <row r="16" spans="1:14" ht="22.8" x14ac:dyDescent="0.3">
      <c r="A16" s="12">
        <v>12</v>
      </c>
      <c r="B16" s="15" t="s">
        <v>38</v>
      </c>
      <c r="C16" s="11" t="s">
        <v>23</v>
      </c>
      <c r="D16" s="10" t="s">
        <v>23</v>
      </c>
      <c r="E16" s="10" t="s">
        <v>39</v>
      </c>
      <c r="F16" s="10">
        <v>3</v>
      </c>
      <c r="G16" s="9"/>
      <c r="H16" s="8"/>
      <c r="I16" s="8">
        <f t="shared" si="0"/>
        <v>0</v>
      </c>
      <c r="J16" s="8">
        <f t="shared" si="1"/>
        <v>0</v>
      </c>
      <c r="K16" s="20">
        <f t="shared" si="3"/>
        <v>0</v>
      </c>
      <c r="L16" s="7">
        <f t="shared" si="2"/>
        <v>0</v>
      </c>
      <c r="M16" s="4"/>
      <c r="N16" s="6"/>
    </row>
    <row r="17" spans="1:16" ht="22.8" x14ac:dyDescent="0.3">
      <c r="A17" s="12">
        <v>13</v>
      </c>
      <c r="B17" s="15" t="s">
        <v>40</v>
      </c>
      <c r="C17" s="11" t="s">
        <v>23</v>
      </c>
      <c r="D17" s="10" t="s">
        <v>23</v>
      </c>
      <c r="E17" s="10" t="s">
        <v>41</v>
      </c>
      <c r="F17" s="10">
        <v>15</v>
      </c>
      <c r="G17" s="9"/>
      <c r="H17" s="8"/>
      <c r="I17" s="8">
        <f t="shared" si="0"/>
        <v>0</v>
      </c>
      <c r="J17" s="8">
        <f t="shared" si="1"/>
        <v>0</v>
      </c>
      <c r="K17" s="20">
        <f t="shared" si="3"/>
        <v>0</v>
      </c>
      <c r="L17" s="7">
        <f t="shared" si="2"/>
        <v>0</v>
      </c>
      <c r="M17" s="4"/>
      <c r="N17" s="6"/>
    </row>
    <row r="18" spans="1:16" ht="22.8" x14ac:dyDescent="0.3">
      <c r="A18" s="12">
        <v>14</v>
      </c>
      <c r="B18" s="15" t="s">
        <v>42</v>
      </c>
      <c r="C18" s="11" t="s">
        <v>23</v>
      </c>
      <c r="D18" s="10" t="s">
        <v>23</v>
      </c>
      <c r="E18" s="10" t="s">
        <v>43</v>
      </c>
      <c r="F18" s="10">
        <v>1</v>
      </c>
      <c r="G18" s="9"/>
      <c r="H18" s="8"/>
      <c r="I18" s="8">
        <f t="shared" si="0"/>
        <v>0</v>
      </c>
      <c r="J18" s="8">
        <f t="shared" si="1"/>
        <v>0</v>
      </c>
      <c r="K18" s="20">
        <f t="shared" si="3"/>
        <v>0</v>
      </c>
      <c r="L18" s="7">
        <f t="shared" si="2"/>
        <v>0</v>
      </c>
      <c r="M18" s="4"/>
      <c r="N18" s="6"/>
    </row>
    <row r="19" spans="1:16" ht="15.75" customHeight="1" thickBot="1" x14ac:dyDescent="0.35">
      <c r="A19" s="21" t="s">
        <v>44</v>
      </c>
      <c r="B19" s="22"/>
      <c r="C19" s="22"/>
      <c r="D19" s="22"/>
      <c r="E19" s="22"/>
      <c r="F19" s="22"/>
      <c r="G19" s="22"/>
      <c r="H19" s="19">
        <f>SUM(H5:H18)</f>
        <v>0</v>
      </c>
      <c r="I19" s="5">
        <f>SUM(I5:I18)</f>
        <v>0</v>
      </c>
      <c r="J19" s="5">
        <f>SUM(J5:J18)</f>
        <v>0</v>
      </c>
      <c r="K19" s="5">
        <f>SUM(K5:K18)</f>
        <v>0</v>
      </c>
      <c r="L19" s="17">
        <f>SUM(L5:L18)</f>
        <v>0</v>
      </c>
      <c r="M19" s="4"/>
      <c r="N19" s="18"/>
    </row>
    <row r="20" spans="1:16" x14ac:dyDescent="0.3">
      <c r="A20" s="23"/>
      <c r="B20" s="23"/>
      <c r="C20" s="23"/>
      <c r="D20" s="23"/>
      <c r="E20" s="23"/>
      <c r="F20" s="23"/>
      <c r="G20" s="23"/>
      <c r="H20" s="23"/>
      <c r="I20" s="23"/>
      <c r="J20" s="23"/>
      <c r="K20" s="23"/>
      <c r="L20" s="23"/>
      <c r="M20" s="4"/>
      <c r="N20" s="3"/>
    </row>
    <row r="21" spans="1:16" ht="27" customHeight="1" x14ac:dyDescent="0.3">
      <c r="A21" s="24" t="s">
        <v>45</v>
      </c>
      <c r="B21" s="24"/>
      <c r="C21" s="24"/>
      <c r="D21" s="24"/>
      <c r="E21" s="24"/>
      <c r="F21" s="16"/>
      <c r="G21" s="16"/>
      <c r="H21" s="16"/>
      <c r="I21" s="16"/>
      <c r="J21" s="16"/>
      <c r="K21" s="16"/>
      <c r="L21" s="16"/>
      <c r="M21" s="4"/>
      <c r="N21" s="3"/>
    </row>
    <row r="22" spans="1:16" ht="36" customHeight="1" x14ac:dyDescent="0.3">
      <c r="A22" s="34" t="s">
        <v>46</v>
      </c>
      <c r="B22" s="35"/>
      <c r="C22" s="35"/>
      <c r="D22" s="35"/>
      <c r="E22" s="35"/>
      <c r="F22" s="35"/>
      <c r="G22" s="35"/>
      <c r="H22" s="35"/>
      <c r="I22" s="35"/>
      <c r="J22" s="35"/>
      <c r="K22" s="36"/>
      <c r="L22" s="37"/>
      <c r="M22" s="4"/>
      <c r="N22" s="3"/>
    </row>
    <row r="23" spans="1:16" x14ac:dyDescent="0.3">
      <c r="A23" s="42" t="s">
        <v>47</v>
      </c>
      <c r="B23" s="43"/>
      <c r="C23" s="43"/>
      <c r="D23" s="43"/>
      <c r="E23" s="43"/>
      <c r="F23" s="43"/>
      <c r="G23" s="43"/>
      <c r="H23" s="43"/>
      <c r="I23" s="43"/>
      <c r="J23" s="43"/>
      <c r="K23" s="44"/>
      <c r="L23" s="45"/>
      <c r="M23" s="4"/>
      <c r="N23" s="3"/>
    </row>
    <row r="24" spans="1:16" x14ac:dyDescent="0.3">
      <c r="A24" s="46" t="s">
        <v>48</v>
      </c>
      <c r="B24" s="43"/>
      <c r="C24" s="43"/>
      <c r="D24" s="43"/>
      <c r="E24" s="43"/>
      <c r="F24" s="43"/>
      <c r="G24" s="43"/>
      <c r="H24" s="43"/>
      <c r="I24" s="43"/>
      <c r="J24" s="43"/>
      <c r="K24" s="44"/>
      <c r="L24" s="45"/>
      <c r="M24" s="4"/>
      <c r="N24" s="3"/>
    </row>
    <row r="25" spans="1:16" x14ac:dyDescent="0.3">
      <c r="A25" s="42" t="s">
        <v>49</v>
      </c>
      <c r="B25" s="43"/>
      <c r="C25" s="43"/>
      <c r="D25" s="43"/>
      <c r="E25" s="43"/>
      <c r="F25" s="43"/>
      <c r="G25" s="43"/>
      <c r="H25" s="43"/>
      <c r="I25" s="43"/>
      <c r="J25" s="43"/>
      <c r="K25" s="44"/>
      <c r="L25" s="45"/>
      <c r="M25" s="4"/>
      <c r="N25" s="3"/>
    </row>
    <row r="26" spans="1:16" ht="61.5" customHeight="1" x14ac:dyDescent="0.3">
      <c r="A26" s="55" t="s">
        <v>50</v>
      </c>
      <c r="B26" s="56"/>
      <c r="C26" s="56"/>
      <c r="D26" s="56"/>
      <c r="E26" s="56"/>
      <c r="F26" s="56"/>
      <c r="G26" s="56"/>
      <c r="H26" s="56"/>
      <c r="I26" s="56"/>
      <c r="J26" s="56"/>
      <c r="K26" s="57"/>
      <c r="L26" s="58"/>
      <c r="M26" s="4"/>
      <c r="N26" s="3"/>
    </row>
    <row r="27" spans="1:16" ht="21" customHeight="1" x14ac:dyDescent="0.3">
      <c r="A27" s="42" t="s">
        <v>51</v>
      </c>
      <c r="B27" s="43"/>
      <c r="C27" s="43"/>
      <c r="D27" s="43"/>
      <c r="E27" s="43"/>
      <c r="F27" s="43"/>
      <c r="G27" s="43"/>
      <c r="H27" s="43"/>
      <c r="I27" s="43"/>
      <c r="J27" s="43"/>
      <c r="K27" s="44"/>
      <c r="L27" s="45"/>
      <c r="M27" s="4"/>
      <c r="N27" s="3"/>
      <c r="P27" s="2"/>
    </row>
    <row r="28" spans="1:16" ht="53.25" customHeight="1" x14ac:dyDescent="0.3">
      <c r="A28" s="47" t="s">
        <v>52</v>
      </c>
      <c r="B28" s="48"/>
      <c r="C28" s="48"/>
      <c r="D28" s="48"/>
      <c r="E28" s="48"/>
      <c r="F28" s="48"/>
      <c r="G28" s="48"/>
      <c r="H28" s="48"/>
      <c r="I28" s="48"/>
      <c r="J28" s="48"/>
      <c r="K28" s="49"/>
      <c r="L28" s="50"/>
    </row>
    <row r="29" spans="1:16" ht="28.5" customHeight="1" x14ac:dyDescent="0.3">
      <c r="A29" s="51" t="s">
        <v>53</v>
      </c>
      <c r="B29" s="52"/>
      <c r="C29" s="52"/>
      <c r="D29" s="52"/>
      <c r="E29" s="52"/>
      <c r="F29" s="52"/>
      <c r="G29" s="52"/>
      <c r="H29" s="52"/>
      <c r="I29" s="52"/>
      <c r="J29" s="52"/>
      <c r="K29" s="53"/>
      <c r="L29" s="54"/>
    </row>
    <row r="30" spans="1:16" x14ac:dyDescent="0.3">
      <c r="A30" s="16"/>
      <c r="B30" s="16"/>
      <c r="C30" s="16"/>
      <c r="D30" s="16"/>
      <c r="E30" s="16"/>
      <c r="F30" s="16"/>
      <c r="G30" s="16"/>
      <c r="H30" s="16"/>
      <c r="I30" s="16"/>
      <c r="J30" s="16"/>
      <c r="K30" s="16"/>
      <c r="L30" s="16"/>
    </row>
    <row r="31" spans="1:16" x14ac:dyDescent="0.3">
      <c r="A31" s="16"/>
      <c r="B31" s="16"/>
      <c r="C31" s="16"/>
      <c r="D31" s="16"/>
      <c r="E31" s="16"/>
      <c r="F31" s="16"/>
      <c r="G31" s="16"/>
      <c r="H31" s="16"/>
      <c r="I31" s="16"/>
      <c r="J31" s="16"/>
      <c r="K31" s="16"/>
      <c r="L31" s="16"/>
    </row>
    <row r="32" spans="1:16" ht="26.25" customHeight="1" x14ac:dyDescent="0.3">
      <c r="A32" s="34" t="s">
        <v>54</v>
      </c>
      <c r="B32" s="35"/>
      <c r="C32" s="35"/>
      <c r="D32" s="35"/>
      <c r="E32" s="35"/>
      <c r="F32" s="35"/>
      <c r="G32" s="35"/>
      <c r="H32" s="35"/>
      <c r="I32" s="35"/>
      <c r="J32" s="35"/>
      <c r="K32" s="36"/>
      <c r="L32" s="37"/>
    </row>
    <row r="33" spans="1:12" ht="26.25" customHeight="1" x14ac:dyDescent="0.3">
      <c r="A33" s="42" t="s">
        <v>55</v>
      </c>
      <c r="B33" s="43"/>
      <c r="C33" s="43"/>
      <c r="D33" s="43"/>
      <c r="E33" s="43"/>
      <c r="F33" s="43"/>
      <c r="G33" s="43"/>
      <c r="H33" s="43"/>
      <c r="I33" s="43"/>
      <c r="J33" s="43"/>
      <c r="K33" s="44"/>
      <c r="L33" s="45"/>
    </row>
    <row r="34" spans="1:12" ht="24" customHeight="1" x14ac:dyDescent="0.3">
      <c r="A34" s="42" t="s">
        <v>56</v>
      </c>
      <c r="B34" s="43"/>
      <c r="C34" s="43"/>
      <c r="D34" s="43"/>
      <c r="E34" s="43"/>
      <c r="F34" s="43"/>
      <c r="G34" s="43"/>
      <c r="H34" s="43"/>
      <c r="I34" s="43"/>
      <c r="J34" s="43"/>
      <c r="K34" s="44"/>
      <c r="L34" s="45"/>
    </row>
    <row r="35" spans="1:12" ht="30" customHeight="1" x14ac:dyDescent="0.3">
      <c r="A35" s="42" t="s">
        <v>57</v>
      </c>
      <c r="B35" s="43"/>
      <c r="C35" s="43"/>
      <c r="D35" s="43"/>
      <c r="E35" s="43"/>
      <c r="F35" s="43"/>
      <c r="G35" s="43"/>
      <c r="H35" s="43"/>
      <c r="I35" s="43"/>
      <c r="J35" s="43"/>
      <c r="K35" s="44"/>
      <c r="L35" s="45"/>
    </row>
    <row r="36" spans="1:12" ht="127.5" customHeight="1" x14ac:dyDescent="0.3">
      <c r="A36" s="38" t="s">
        <v>58</v>
      </c>
      <c r="B36" s="39"/>
      <c r="C36" s="39"/>
      <c r="D36" s="39"/>
      <c r="E36" s="39"/>
      <c r="F36" s="39"/>
      <c r="G36" s="39"/>
      <c r="H36" s="39"/>
      <c r="I36" s="39"/>
      <c r="J36" s="39"/>
      <c r="K36" s="40"/>
      <c r="L36" s="41"/>
    </row>
    <row r="43" spans="1:12" x14ac:dyDescent="0.3">
      <c r="E43" s="1">
        <f>SUM(E41:E42)</f>
        <v>0</v>
      </c>
    </row>
  </sheetData>
  <mergeCells count="29">
    <mergeCell ref="A22:L22"/>
    <mergeCell ref="A36:L36"/>
    <mergeCell ref="A23:L23"/>
    <mergeCell ref="A24:L24"/>
    <mergeCell ref="A32:L32"/>
    <mergeCell ref="A33:L33"/>
    <mergeCell ref="A34:L34"/>
    <mergeCell ref="A25:L25"/>
    <mergeCell ref="A27:L27"/>
    <mergeCell ref="A28:L28"/>
    <mergeCell ref="A29:L29"/>
    <mergeCell ref="A35:L35"/>
    <mergeCell ref="A26:L26"/>
    <mergeCell ref="A19:G19"/>
    <mergeCell ref="A20:L20"/>
    <mergeCell ref="A21:E21"/>
    <mergeCell ref="A1:L1"/>
    <mergeCell ref="A2:L2"/>
    <mergeCell ref="A3:A4"/>
    <mergeCell ref="B3:B4"/>
    <mergeCell ref="C3:D3"/>
    <mergeCell ref="G3:G4"/>
    <mergeCell ref="H3:H4"/>
    <mergeCell ref="I3:I4"/>
    <mergeCell ref="J3:J4"/>
    <mergeCell ref="L3:L4"/>
    <mergeCell ref="K3:K4"/>
    <mergeCell ref="E3:E4"/>
    <mergeCell ref="F3:F4"/>
  </mergeCells>
  <pageMargins left="0.7" right="0.7" top="0.75" bottom="0.75" header="0.3" footer="0.3"/>
  <pageSetup scale="50" orientation="portrait" r:id="rId1"/>
  <headerFooter>
    <oddFooter xml:space="preserve">&amp;R_x000D_&amp;1#&amp;"Calibri"&amp;10&amp;K000000 Información Pública Clasificada </oddFooter>
  </headerFooter>
  <colBreaks count="1" manualBreakCount="1">
    <brk id="12" max="1048575" man="1"/>
  </col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2.xml><?xml version="1.0" encoding="utf-8"?>
<ct:contentTypeSchema xmlns:ct="http://schemas.microsoft.com/office/2006/metadata/contentType" xmlns:ma="http://schemas.microsoft.com/office/2006/metadata/properties/metaAttributes" ct:_="" ma:_="" ma:contentTypeName="Documento" ma:contentTypeID="0x0101008F59D95A59C0FA4EB81EB42024FAF8B2" ma:contentTypeVersion="2" ma:contentTypeDescription="Crear nuevo documento." ma:contentTypeScope="" ma:versionID="47af37c1a99c0beec7c00f72cfdca843">
  <xsd:schema xmlns:xsd="http://www.w3.org/2001/XMLSchema" xmlns:xs="http://www.w3.org/2001/XMLSchema" xmlns:p="http://schemas.microsoft.com/office/2006/metadata/properties" xmlns:ns1="http://schemas.microsoft.com/sharepoint/v3" xmlns:ns2="2febaad4-4a94-47d8-bd40-dd72d5026160" targetNamespace="http://schemas.microsoft.com/office/2006/metadata/properties" ma:root="true" ma:fieldsID="4a8abaadb0acebffeb0f2d51d55cc900" ns1:_="" ns2:_="">
    <xsd:import namespace="http://schemas.microsoft.com/sharepoint/v3"/>
    <xsd:import namespace="2febaad4-4a94-47d8-bd40-dd72d5026160"/>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Fecha de inicio programada" ma:description="Fecha de inicio programada es una columna del sitio que crea la característica Publicación. Se usa para especificar la fecha y la hora a la que esta página se presentará por primera vez a los visitantes del sitio." ma:hidden="true" ma:internalName="PublishingStartDate">
      <xsd:simpleType>
        <xsd:restriction base="dms:Unknown"/>
      </xsd:simpleType>
    </xsd:element>
    <xsd:element name="PublishingExpirationDate" ma:index="9" nillable="true" ma:displayName="Fecha de finalización programada" ma:description="Fecha de finalización programada es una columna del sitio que crea la característica Publicación. Se usa para especificar la fecha y la hora a la que esta página dejará de presentarse a los visitantes del sitio."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febaad4-4a94-47d8-bd40-dd72d5026160"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7BD603-541F-4144-9C5D-CBF64B4A24D5}">
  <ds:schemaRefs>
    <ds:schemaRef ds:uri="http://schemas.microsoft.com/sharepoint/events"/>
  </ds:schemaRefs>
</ds:datastoreItem>
</file>

<file path=customXml/itemProps2.xml><?xml version="1.0" encoding="utf-8"?>
<ds:datastoreItem xmlns:ds="http://schemas.openxmlformats.org/officeDocument/2006/customXml" ds:itemID="{4A077C03-6563-43CE-9E46-939102E022E9}"/>
</file>

<file path=customXml/itemProps3.xml><?xml version="1.0" encoding="utf-8"?>
<ds:datastoreItem xmlns:ds="http://schemas.openxmlformats.org/officeDocument/2006/customXml" ds:itemID="{557B1A09-CB2D-4566-A501-7877EA0383F8}">
  <ds:schemaRefs>
    <ds:schemaRef ds:uri="http://schemas.microsoft.com/office/2006/metadata/properties"/>
    <ds:schemaRef ds:uri="http://schemas.microsoft.com/office/infopath/2007/PartnerControls"/>
    <ds:schemaRef ds:uri="315645ed-c5c9-4f46-b401-d4f69e18c53a"/>
    <ds:schemaRef ds:uri="85faa4cf-4d6f-470e-8796-7bf57fd97cd7"/>
  </ds:schemaRefs>
</ds:datastoreItem>
</file>

<file path=customXml/itemProps4.xml><?xml version="1.0" encoding="utf-8"?>
<ds:datastoreItem xmlns:ds="http://schemas.openxmlformats.org/officeDocument/2006/customXml" ds:itemID="{0A3A785E-D5D5-4419-A4F9-43FB33CB08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Propuesta de Valores</vt:lpstr>
      <vt:lpstr>'Propuesta de Valores'!Área_de_impresión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Juan Jose Joya Cruz</dc:creator>
  <cp:keywords/>
  <dc:description/>
  <cp:lastModifiedBy>Angela Maria Bustamante Rodriguez</cp:lastModifiedBy>
  <cp:revision/>
  <dcterms:created xsi:type="dcterms:W3CDTF">2024-09-19T19:03:36Z</dcterms:created>
  <dcterms:modified xsi:type="dcterms:W3CDTF">2026-03-17T18:37:22Z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cdd2d6d-4b00-43ff-82f7-780af7893f3e_Enabled">
    <vt:lpwstr>true</vt:lpwstr>
  </property>
  <property fmtid="{D5CDD505-2E9C-101B-9397-08002B2CF9AE}" pid="3" name="MSIP_Label_ccdd2d6d-4b00-43ff-82f7-780af7893f3e_SetDate">
    <vt:lpwstr>2024-09-19T19:24:25Z</vt:lpwstr>
  </property>
  <property fmtid="{D5CDD505-2E9C-101B-9397-08002B2CF9AE}" pid="4" name="MSIP_Label_ccdd2d6d-4b00-43ff-82f7-780af7893f3e_Method">
    <vt:lpwstr>Privileged</vt:lpwstr>
  </property>
  <property fmtid="{D5CDD505-2E9C-101B-9397-08002B2CF9AE}" pid="5" name="MSIP_Label_ccdd2d6d-4b00-43ff-82f7-780af7893f3e_Name">
    <vt:lpwstr>Clasificada</vt:lpwstr>
  </property>
  <property fmtid="{D5CDD505-2E9C-101B-9397-08002B2CF9AE}" pid="6" name="MSIP_Label_ccdd2d6d-4b00-43ff-82f7-780af7893f3e_SiteId">
    <vt:lpwstr>fab26e5a-737a-4438-8ccd-8e465ecf21d8</vt:lpwstr>
  </property>
  <property fmtid="{D5CDD505-2E9C-101B-9397-08002B2CF9AE}" pid="7" name="MSIP_Label_ccdd2d6d-4b00-43ff-82f7-780af7893f3e_ActionId">
    <vt:lpwstr>9acd3f1f-c69f-4b90-a9d1-8fb162b2a787</vt:lpwstr>
  </property>
  <property fmtid="{D5CDD505-2E9C-101B-9397-08002B2CF9AE}" pid="8" name="MSIP_Label_ccdd2d6d-4b00-43ff-82f7-780af7893f3e_ContentBits">
    <vt:lpwstr>2</vt:lpwstr>
  </property>
  <property fmtid="{D5CDD505-2E9C-101B-9397-08002B2CF9AE}" pid="9" name="ContentTypeId">
    <vt:lpwstr>0x0101008F59D95A59C0FA4EB81EB42024FAF8B2</vt:lpwstr>
  </property>
  <property fmtid="{D5CDD505-2E9C-101B-9397-08002B2CF9AE}" pid="10" name="_dlc_DocIdItemGuid">
    <vt:lpwstr>b2e39c77-75ed-4f32-94d3-58c648d7e4e4</vt:lpwstr>
  </property>
  <property fmtid="{D5CDD505-2E9C-101B-9397-08002B2CF9AE}" pid="11" name="_AdHocReviewCycleID">
    <vt:i4>569790907</vt:i4>
  </property>
  <property fmtid="{D5CDD505-2E9C-101B-9397-08002B2CF9AE}" pid="12" name="_NewReviewCycle">
    <vt:lpwstr/>
  </property>
  <property fmtid="{D5CDD505-2E9C-101B-9397-08002B2CF9AE}" pid="13" name="_EmailSubject">
    <vt:lpwstr>documentos definitivos soc</vt:lpwstr>
  </property>
  <property fmtid="{D5CDD505-2E9C-101B-9397-08002B2CF9AE}" pid="14" name="_AuthorEmail">
    <vt:lpwstr>abustamanter1@fondodian.gov.co</vt:lpwstr>
  </property>
  <property fmtid="{D5CDD505-2E9C-101B-9397-08002B2CF9AE}" pid="15" name="_AuthorEmailDisplayName">
    <vt:lpwstr>Angela Maria Bustamante Rodriguez</vt:lpwstr>
  </property>
</Properties>
</file>