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ccalderong\Desktop\Informes finales ITRC 17 Enero 2020\"/>
    </mc:Choice>
  </mc:AlternateContent>
  <bookViews>
    <workbookView xWindow="-120" yWindow="-120" windowWidth="15480" windowHeight="7050" activeTab="1"/>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'RG1'!$A$1:$T$74</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'RG1'!$33:$34</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5" i="10" l="1"/>
  <c r="T55" i="10" s="1"/>
  <c r="S56" i="10"/>
  <c r="T56" i="10" s="1"/>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T46" i="21"/>
  <c r="S46" i="21"/>
  <c r="S45" i="21"/>
  <c r="T45" i="21" s="1"/>
  <c r="T44" i="21"/>
  <c r="S44" i="2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T46" i="19"/>
  <c r="S46" i="19"/>
  <c r="S45" i="19"/>
  <c r="T45" i="19" s="1"/>
  <c r="S44" i="19"/>
  <c r="T44" i="19" s="1"/>
  <c r="S43" i="19"/>
  <c r="T43" i="19" s="1"/>
  <c r="S42" i="19"/>
  <c r="T42" i="19" s="1"/>
  <c r="S41" i="19"/>
  <c r="T41" i="19" s="1"/>
  <c r="S40" i="19"/>
  <c r="T40" i="19" s="1"/>
  <c r="S39" i="19"/>
  <c r="T39" i="19" s="1"/>
  <c r="S38" i="19"/>
  <c r="T38" i="19" s="1"/>
  <c r="S37" i="19"/>
  <c r="T37" i="19" s="1"/>
  <c r="S36" i="19"/>
  <c r="T36" i="19" s="1"/>
  <c r="T35" i="19"/>
  <c r="S35" i="19"/>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46" i="10"/>
  <c r="T46" i="10" s="1"/>
  <c r="S50" i="10"/>
  <c r="T50" i="10" s="1"/>
  <c r="S54" i="10"/>
  <c r="T54" i="10" s="1"/>
  <c r="S57" i="10"/>
  <c r="T57" i="10" s="1"/>
  <c r="S58" i="10"/>
  <c r="T58" i="10" s="1"/>
  <c r="S59" i="10"/>
  <c r="T59" i="10" s="1"/>
  <c r="S66" i="10"/>
  <c r="T66" i="10" s="1"/>
  <c r="S67" i="10"/>
  <c r="T67" i="10" s="1"/>
  <c r="S39" i="10"/>
  <c r="T39" i="10" s="1"/>
  <c r="S42" i="10"/>
  <c r="T42" i="10" s="1"/>
  <c r="S44" i="10"/>
  <c r="T44" i="10" s="1"/>
  <c r="S35" i="10"/>
  <c r="T35"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3"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3"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3"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3"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3"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3"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4"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4"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4"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4"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<sst xmlns="http://schemas.openxmlformats.org/spreadsheetml/2006/main" count="414" uniqueCount="132">
  <si>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</si>
  <si>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</si>
  <si>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</si>
  <si>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</si>
  <si>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</si>
  <si>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</si>
  <si>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</si>
  <si>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</si>
  <si>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</si>
  <si>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</si>
  <si>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</si>
  <si>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</si>
  <si>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</si>
  <si>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</si>
  <si>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</si>
  <si>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</si>
  <si>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</si>
  <si>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</si>
  <si>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</si>
  <si>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</si>
  <si>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</si>
  <si>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</si>
  <si>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</si>
  <si>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</si>
  <si>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</si>
  <si>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</si>
  <si>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</si>
  <si>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</si>
  <si>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</si>
  <si>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</si>
  <si>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</si>
  <si>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</si>
  <si>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</si>
  <si>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</si>
  <si>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</si>
  <si>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</si>
  <si>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</si>
  <si>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</si>
  <si>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</si>
  <si>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</si>
  <si>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</si>
  <si>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</si>
  <si>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</si>
  <si>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</si>
  <si>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</si>
  <si>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</si>
  <si>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</si>
  <si>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</si>
  <si>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</si>
  <si>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</si>
  <si>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</si>
  <si>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</si>
  <si>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</si>
  <si>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</si>
  <si>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</si>
  <si>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</si>
  <si>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</si>
  <si>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</si>
  <si>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</si>
  <si>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</si>
  <si>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</si>
  <si>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</si>
  <si>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</si>
  <si>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</si>
  <si>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</si>
  <si>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</si>
  <si>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</si>
  <si>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</si>
  <si>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Se recomienda fortalecer los grupos de desarrollo de sistemas de información con mayor cantidad de personal especializado y técnico, que se apoye en la curva de aprendizaje de los actuales, para que permita trabajar de forma articulada los procesos de desarrollo de los sistemas de información, soporte técnico frente a incidentes y fallas y el levantamiento de la información y análisis de los mismos, debido a que a la fecha se cuenta con muy poco personal para cubrir estos 3 frentes de trabajo que son importantes dentro de cualquier proceso de mantenimiento y operación de un sistema de información.</t>
  </si>
  <si>
    <t>Hacer efectivo y oportuno el desarrollo de alertas en el SIE de obligación Financiera, para determinar validaciones en cuanto al flujo de los documentos que ingresan al SIE y afectan la obligación.</t>
  </si>
  <si>
    <t>Activación y/o actualización de tablas de auditoría para el registro de las transacciones que soportan las acciones más sensibles sobre las bases de datos (Insertar, actualizar y eliminar) del aplicativo SIPAC y el SIE Obligación financiera.</t>
  </si>
  <si>
    <t>Se recomienda estandarizar los nombres de las casillas de los formatos internos y externos que contienen la información de las obligaciones Financieras, con los nombres de las casillas de las tablas y de las interfaces de SIPAC y Obligación Financiera, lo anterior con el fin de disminuir el nivel de incertidumbre al momento de validar la información entre las diferentes fuentes que reflejan los datos de las obligaciones (formatos, aplicaciones y tablas).</t>
  </si>
  <si>
    <t xml:space="preserve">La recomendación está orientada a revisar las validaciones y alertas que genera el SIE de Obligación Financiera en su lógica transaccional, para que señale o advierta al funcionario sustanciador frente a posibles inconsistencias en la información que se registra en los documentos fuente[1] (generados por el contribuyente), para que no se realicen trámites que terminan en este caso en un desgaste administrativo que se extiende en el tiempo y que generan una inversión de recursos innecesarios. </t>
  </si>
  <si>
    <t>En el SIE de Obligación Financiera se debe dejar la validación para controlar el ingreso de los documentos de declaraciones que afecten el saldo de obligaciones ya cerradas (en ceros), lo anterior por cuanto en la actualidad esta validación no se encuentra habilitada según lo observado durante la inspección y lo manifestado por los ingenieros del grupo de desarrollo.</t>
  </si>
  <si>
    <t>Se recomienda al momento de realizar la adquisición o compra de un sistema de información, o el pago de un desarrollo in House, que uno de los aspectos fundamentales, sea la migración de la información completa y estructurada con la que se está trabajando en la actualidad, esto dado a que se observa en la DIAN, que existen dos (2) plataformas o mundos, como se describe coloquialmente, para referirse a los aplicativos que conforman las plataformas tecnológicas SIAT y los SIE MUISCA, lo que afecta la integridad y disponibilidad de la información que apoya los procesos misionales.</t>
  </si>
  <si>
    <t>Pérdida de integridad y trazabilidad en la implementación de software y procesamiento del código fuente SIE - Obligación Financiera</t>
  </si>
  <si>
    <t xml:space="preserve">ID del Hallazgo III. Documentos que presentan en las validaciones automáticas y las reglas de negocio predeterminadas en el sistema de Obligación Financiera, debilidades en los parámetros de configuración de los rutina y formatos versión.. </t>
  </si>
  <si>
    <t>ID del Hallazgo I. Debilidades en el almacenamiento de la información de registros de eventos, log´s, y registro de información de tablas de auditoría de Obligación Financiera y SIPAC</t>
  </si>
  <si>
    <t>ID del Hallazgo II. Desconocimiento de las líneas de código de rutinas que se utilizan para la ejecución del procesamiento de las Obligaciones Financieras, ya que de las 110 rutinas versión, únicamente se ha estudiado la lógica de las líneas de código de muy pocos componentes como son el generador de cuotas, contador cronológico y rutina por formato y versión</t>
  </si>
  <si>
    <t>Estrategia de Digitalización</t>
  </si>
  <si>
    <t>Documento de Estrategia</t>
  </si>
  <si>
    <t>Requerimientos Funcionales</t>
  </si>
  <si>
    <t>Documento de requerimientos funcionales</t>
  </si>
  <si>
    <t>Plan de trabajo que contemple, Construcción, Pruebas y Despliegue
o
Contrato de adquisición.</t>
  </si>
  <si>
    <t>Documento</t>
  </si>
  <si>
    <t>Implantación de la solucion tecnologica.</t>
  </si>
  <si>
    <t>Documento relativo dependiento de la actividad anterior.</t>
  </si>
  <si>
    <t xml:space="preserve">Definir Estrategia de Digitalización del Proyecto .
</t>
  </si>
  <si>
    <t xml:space="preserve">Desarrollar o adquirir la solucion tecnologica del Proyecto .
</t>
  </si>
  <si>
    <t xml:space="preserve">Implantación de la solucion tecnologica del Proyecto .
</t>
  </si>
  <si>
    <t>De Mejora</t>
  </si>
  <si>
    <t>Estrategía de Digitalización de los Sistemas de Información de la DIAN, dentro del plan de modernización tecnológica. (ley 1819 de 2016)</t>
  </si>
  <si>
    <t>OBSERVACIONES</t>
  </si>
  <si>
    <t>Estas mismas acciones fueron establecidas dentro del Plan de Mejoramiento establecido con la Contraloria General de la República, atendiendo las recomendaciones a los Sistemas de Información de la Entidad y en procura del desarrollo del Plan de Modernización Tecnológica de la DIAN.</t>
  </si>
  <si>
    <t>No se establecen acciones para esta recomendación, toda vez que la Entidad se encuentra en proceso de transformación, donde uno de sus pilares es la transformación del talento humano. Cabe resaltar que para el fortalecimiento de los grupos de desarrollo, estan en el proceso de determinación de la cantidad del talento humano que debe vincularse para suplir las necesaidades en la Subdirección de Gestión de Tecnología y las Telecomunicaciones.</t>
  </si>
  <si>
    <t>Mesas o reuniones de trabajo.</t>
  </si>
  <si>
    <t>Implementación de alertas en el SIE de la Obligación Financiera</t>
  </si>
  <si>
    <t>Acta de Centro de Despacho con el PST radicado</t>
  </si>
  <si>
    <t>Realizar Requerimientos funcionales</t>
  </si>
  <si>
    <t>Realizar Requerimientos o especificaciones funcionales</t>
  </si>
  <si>
    <t>Documentos de requerimientos o especificaciones funcionales</t>
  </si>
  <si>
    <t>Formato de aceptación de pruebas y acta de comité de cambios</t>
  </si>
  <si>
    <t>Ciclo de desarrollo e implementación de acuerdo a la solicitud del area funcional.</t>
  </si>
  <si>
    <t>Implementación de alertas en el SIE de la Obligación Financiera.</t>
  </si>
  <si>
    <t>Apoyo de Bernardo para la respuesta</t>
  </si>
  <si>
    <t>Implementación de alertas y validaciones en el SIE de la Obligación Financiera.</t>
  </si>
  <si>
    <t>La recomendación está orientada, a revisar las validaciones de todos los documentos externos que directa o indirectamente afectan el saldo de las obligaciones en el SIE de Obligación Financiera, debido a que se encontraron obligaciones que son del año gravable 2012 y se encuentran en proceso de normalización por el tiempo de prescripción que como el estatuto tributario en su artículo 817 lo determina, pasados 5 años de la fecha de exigibilidad de la obligación, se deben descargar de contabilidad y del SIE de obligación, ya que el tiempo para su oportuno cobro se extinguió, se pueden revivir con saldos a favor en la obligación de un contribuyente que no tiene derecho al mismo.</t>
  </si>
  <si>
    <t xml:space="preserve">Subdirección de Gestión de Tecnología de Información y Telecomunicaciones
</t>
  </si>
  <si>
    <t xml:space="preserve">Subdirección de Gestión de Tecnología de Información y Telecomunicaciones
</t>
  </si>
  <si>
    <t xml:space="preserve">Priorizar y detallar requermimientos  tecnologicos necesarios para la solucion del Proyecto .
</t>
  </si>
  <si>
    <t>Realizar análisis del funcionamiento del sistema actual, a fin de determinar las posibles alertas y/o validaciones a implementar en el SIE de Obligación Financiera</t>
  </si>
  <si>
    <t>Implementación de alertas y/o validaciones en el SIE de la Obligación Financiera.</t>
  </si>
  <si>
    <t>Realizar el desarrollo o implementación de mejoras para la implementación de alertas y/o  validacionesen el SIE de Obligación Financiera</t>
  </si>
  <si>
    <t>Presentar la necesidad en el Centro de Despacho.</t>
  </si>
  <si>
    <t xml:space="preserve">Presentar la necesidad en el Centro de Despacho  </t>
  </si>
  <si>
    <t>Definición de requeirmientos funcionales para la implementacion de las alertas en el SIE de la Obligación Financiera y/o  las validaciones de los documentos que lo afectan (declaraciones y recibos).</t>
  </si>
  <si>
    <t xml:space="preserve">Presentar la necesidad en el Centro de Despacho </t>
  </si>
  <si>
    <t>Realizar análisis del funcionamiento del sistema actual, a fin de determinar las posibles alertas y/o validaciones a implementar en el SIE de Obligación Financiera.</t>
  </si>
  <si>
    <t>Subdirección de Gestión de Tecnología de Información y Telecomunicaciones
Subdirección de Gestión de Recaudo y Cobranzas -   Coordinación de Aplicativos de Recuado y cobranzas</t>
  </si>
  <si>
    <t>Subdirección de Gestión de Recaudo y Cobranzas - Coordinación de Aplicativos de Recaudo y cobranzas</t>
  </si>
  <si>
    <t>Definición de requeirmientos funcionales para la implementacion de las alertas y/o validaciones en el SIE de la Obligación Financiera.</t>
  </si>
  <si>
    <t>Realizar el desarrollo o implementación de mejoras para la implementación de alertas y/o validaciones en el SIE de Obligación Financiera</t>
  </si>
  <si>
    <t>Subdirección de Gestión de Tecnología de Información y Telecomunicaciones
Subdirección de Gestión de Recaudo y Cobranzas - Coorinación de Aplicativos de Recaudo y cobranzas</t>
  </si>
  <si>
    <t xml:space="preserve">Realizar análisis del funcionamiento del sistema actual, a fin de determinar las posibles alertas y/ o validaciones a implementar en el SIE de Obligación Financiera </t>
  </si>
  <si>
    <t xml:space="preserve">
Subdirección de Gestión de Recaudo y Cobranzas - Coorinación de Aplicativos de Recaudo y cobranzas</t>
  </si>
  <si>
    <t>Definición de requeirmientos funcionales para la implementacion de las alertas en el SIE de la Obligación Financiera y/o las validaciones de los documentos que lo afectan.</t>
  </si>
  <si>
    <t>Realizar el desarrollo o implementación de mejoras para la implementación de alertas y/o validacionesen el SIE de Obligación Financiera</t>
  </si>
  <si>
    <t>Presentar la necesidad en el Centro de Despacho</t>
  </si>
  <si>
    <t xml:space="preserve">Definición de requeirmientos funcionales para la implementacion de las alertas y/o validaciones en el SIE de la Obligación Financiera </t>
  </si>
  <si>
    <t>Subdirección de Gestión de Tecnología de Información y Telecomunicaciones
Subdirección de Gestión de Recaudo y Cobranzas - Coordinación Aplicativos de Recaudo y cobranzas</t>
  </si>
  <si>
    <t xml:space="preserve">
Subdirección de Gestión de Recaudo y Cobranzas - Coordinación de Aplicativos de Recaudo y cobranzas</t>
  </si>
  <si>
    <t>Subdirección de Gestión de Tecnología de Información y Telecomunicaciones
Subdirección de Gestión de Recaudo y Cobranzas - Coordinación de Aplicativos de Recaudo y cobranzas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</si>
</sst>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0"/>
      <color theme="8" tint="-0.499984740745262"/>
      <name val="Myriad Pro"/>
      <family val="2"/>
    </font>
    <font>
      <sz val="11"/>
      <color theme="8" tint="-0.499984740745262"/>
      <name val="Myriad Pro"/>
      <family val="2"/>
    </font>
    <font>
      <sz val="12"/>
      <color rgb="FF1F4E79"/>
      <name val="Myriad Pro"/>
      <family val="2"/>
    </font>
    <font>
      <sz val="9"/>
      <color theme="4" tint="-0.249977111117893"/>
      <name val="Myriad Pro"/>
      <family val="2"/>
    </font>
    <font>
      <sz val="12"/>
      <name val="Myri"/>
    </font>
    <font>
      <sz val="12"/>
      <name val="Myriad Pro"/>
    </font>
    <font>
      <sz val="11"/>
      <name val="Myriad Pro"/>
    </font>
    <font>
      <sz val="12"/>
      <color theme="4" tint="-0.499984740745262"/>
      <name val="Arial"/>
      <family val="2"/>
    </font>
    <font>
      <sz val="9"/>
      <color rgb="FF1E417D"/>
      <name val="Arial"/>
      <family val="2"/>
    </font>
    <font>
      <sz val="9"/>
      <color theme="4" tint="-0.499984740745262"/>
      <name val="Arial"/>
      <family val="2"/>
    </font>
    <font>
      <sz val="9"/>
      <color theme="4" tint="-0.249977111117893"/>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6">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
      <left style="hair">
        <color theme="3"/>
      </left>
      <right style="thin">
        <color indexed="64"/>
      </right>
      <top style="hair">
        <color theme="3"/>
      </top>
      <bottom/>
      <diagonal/>
    </border>
    <border>
      <left style="hair">
        <color theme="3"/>
      </left>
      <right style="thin">
        <color indexed="64"/>
      </right>
      <top/>
      <bottom/>
      <diagonal/>
    </border>
  </borders>
  <cellStyleXfs count="3">
    <xf numFmtId="0" fontId="0" fillId="0" borderId="0"/>
    <xf numFmtId="0" fontId="1" fillId="0" borderId="0"/>
    <xf numFmtId="9" fontId="28" fillId="0" borderId="0" applyFont="0" applyFill="0" applyBorder="0" applyAlignment="0" applyProtection="0"/>
  </cellStyleXfs>
  <cellXfs count="234">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8" fillId="4" borderId="22" xfId="0" applyFont="1" applyFill="1" applyBorder="1" applyAlignment="1">
      <alignment horizontal="center" vertical="center" wrapText="1"/>
    </xf>
    <xf numFmtId="0" fontId="34" fillId="0" borderId="0" xfId="0" applyFont="1" applyAlignment="1">
      <alignment horizontal="justify" vertical="center"/>
    </xf>
    <xf numFmtId="0" fontId="2" fillId="2" borderId="19" xfId="0" applyFont="1" applyFill="1" applyBorder="1" applyAlignment="1">
      <alignment horizontal="center" vertical="top" wrapText="1"/>
    </xf>
    <xf numFmtId="0" fontId="2" fillId="2" borderId="22" xfId="0" applyFont="1" applyFill="1" applyBorder="1" applyAlignment="1">
      <alignment horizontal="center" vertical="top"/>
    </xf>
    <xf numFmtId="0" fontId="35" fillId="2" borderId="12" xfId="0" applyFont="1" applyFill="1" applyBorder="1" applyAlignment="1">
      <alignment horizontal="center" vertical="top" wrapText="1"/>
    </xf>
    <xf numFmtId="0" fontId="35" fillId="2" borderId="12" xfId="0" applyFont="1" applyFill="1" applyBorder="1" applyAlignment="1">
      <alignment horizontal="left" wrapText="1"/>
    </xf>
    <xf numFmtId="0" fontId="35" fillId="2" borderId="11" xfId="0" applyFont="1" applyFill="1" applyBorder="1" applyAlignment="1">
      <alignment horizontal="center" vertical="top" wrapText="1"/>
    </xf>
    <xf numFmtId="14" fontId="35" fillId="2" borderId="11" xfId="0" applyNumberFormat="1" applyFont="1" applyFill="1" applyBorder="1" applyAlignment="1">
      <alignment horizontal="center" vertical="top" wrapText="1"/>
    </xf>
    <xf numFmtId="0" fontId="35" fillId="2" borderId="12" xfId="0" applyFont="1" applyFill="1" applyBorder="1" applyAlignment="1">
      <alignment horizontal="left" vertical="top" wrapText="1"/>
    </xf>
    <xf numFmtId="0" fontId="35" fillId="2" borderId="11" xfId="0" applyFont="1" applyFill="1" applyBorder="1" applyAlignment="1">
      <alignment horizontal="left" vertical="top" wrapText="1"/>
    </xf>
    <xf numFmtId="0" fontId="30" fillId="2" borderId="29" xfId="0" applyFont="1" applyFill="1" applyBorder="1" applyAlignment="1">
      <alignment horizontal="center" vertical="top" wrapText="1"/>
    </xf>
    <xf numFmtId="0" fontId="2" fillId="2" borderId="29" xfId="0" applyFont="1" applyFill="1" applyBorder="1" applyAlignment="1">
      <alignment horizontal="center" vertical="top" wrapText="1"/>
    </xf>
    <xf numFmtId="0" fontId="34" fillId="0" borderId="20" xfId="0" applyFont="1" applyBorder="1" applyAlignment="1">
      <alignment horizontal="justify" vertical="center"/>
    </xf>
    <xf numFmtId="0" fontId="39" fillId="2" borderId="20" xfId="0" applyFont="1" applyFill="1" applyBorder="1" applyAlignment="1">
      <alignment vertical="center" wrapText="1"/>
    </xf>
    <xf numFmtId="0" fontId="39" fillId="2"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9" fillId="2" borderId="20" xfId="0" applyFont="1" applyFill="1" applyBorder="1" applyAlignment="1">
      <alignment horizontal="left" vertical="center" wrapText="1"/>
    </xf>
    <xf numFmtId="164" fontId="39" fillId="2" borderId="20" xfId="0" applyNumberFormat="1" applyFont="1" applyFill="1" applyBorder="1" applyAlignment="1" applyProtection="1">
      <alignment horizontal="center" vertical="center" wrapText="1"/>
    </xf>
    <xf numFmtId="0" fontId="2" fillId="2" borderId="43" xfId="0" applyFont="1" applyFill="1" applyBorder="1" applyAlignment="1">
      <alignment horizontal="center" vertical="top" wrapText="1"/>
    </xf>
    <xf numFmtId="14" fontId="2" fillId="2" borderId="19" xfId="0" applyNumberFormat="1" applyFont="1" applyFill="1" applyBorder="1" applyAlignment="1">
      <alignment horizontal="center" vertical="top" wrapText="1"/>
    </xf>
    <xf numFmtId="0" fontId="13" fillId="2" borderId="20" xfId="0" applyFont="1" applyFill="1" applyBorder="1" applyAlignment="1">
      <alignment horizontal="center" vertical="top" wrapText="1"/>
    </xf>
    <xf numFmtId="0" fontId="2" fillId="2" borderId="20" xfId="0" applyFont="1" applyFill="1" applyBorder="1" applyAlignment="1">
      <alignment horizontal="center" vertical="top" wrapText="1"/>
    </xf>
    <xf numFmtId="0" fontId="16" fillId="2" borderId="29" xfId="0" applyFont="1" applyFill="1" applyBorder="1" applyAlignment="1">
      <alignment horizontal="center" vertical="top" wrapText="1"/>
    </xf>
    <xf numFmtId="1" fontId="2" fillId="2" borderId="0" xfId="2" applyNumberFormat="1" applyFont="1" applyFill="1"/>
    <xf numFmtId="1" fontId="2" fillId="2" borderId="0" xfId="2" applyNumberFormat="1" applyFont="1" applyFill="1" applyBorder="1" applyAlignment="1">
      <alignment horizontal="center"/>
    </xf>
    <xf numFmtId="1" fontId="2" fillId="2" borderId="0" xfId="2" applyNumberFormat="1" applyFont="1" applyFill="1" applyBorder="1"/>
    <xf numFmtId="1" fontId="5" fillId="2" borderId="0" xfId="2" applyNumberFormat="1" applyFont="1" applyFill="1" applyBorder="1"/>
    <xf numFmtId="1" fontId="5" fillId="2" borderId="0" xfId="2" applyNumberFormat="1" applyFont="1" applyFill="1" applyBorder="1" applyAlignment="1">
      <alignment horizontal="left" vertical="center" wrapText="1"/>
    </xf>
    <xf numFmtId="1" fontId="6" fillId="2" borderId="0" xfId="2" applyNumberFormat="1" applyFont="1" applyFill="1" applyBorder="1"/>
    <xf numFmtId="1" fontId="5" fillId="2" borderId="0" xfId="2" applyNumberFormat="1" applyFont="1" applyFill="1" applyBorder="1" applyAlignment="1">
      <alignment vertical="center" wrapText="1"/>
    </xf>
    <xf numFmtId="1" fontId="2" fillId="2" borderId="0" xfId="2" applyNumberFormat="1" applyFont="1" applyFill="1" applyBorder="1" applyAlignment="1">
      <alignment horizontal="left" vertical="center" wrapText="1"/>
    </xf>
    <xf numFmtId="1" fontId="7" fillId="2" borderId="0" xfId="2" applyNumberFormat="1" applyFont="1" applyFill="1" applyBorder="1" applyAlignment="1">
      <alignment horizontal="left"/>
    </xf>
    <xf numFmtId="1" fontId="8" fillId="4" borderId="22" xfId="2" applyNumberFormat="1" applyFont="1" applyFill="1" applyBorder="1" applyAlignment="1">
      <alignment horizontal="center" vertical="center" wrapText="1"/>
    </xf>
    <xf numFmtId="1" fontId="13" fillId="2" borderId="20" xfId="2" applyNumberFormat="1" applyFont="1" applyFill="1" applyBorder="1" applyAlignment="1">
      <alignment horizontal="center" vertical="center" wrapText="1"/>
    </xf>
    <xf numFmtId="1" fontId="2" fillId="2" borderId="19" xfId="2" applyNumberFormat="1" applyFont="1" applyFill="1" applyBorder="1" applyAlignment="1">
      <alignment horizontal="center" vertical="top" wrapText="1"/>
    </xf>
    <xf numFmtId="1" fontId="2" fillId="2" borderId="11" xfId="2" applyNumberFormat="1" applyFont="1" applyFill="1" applyBorder="1" applyAlignment="1">
      <alignment horizontal="center" vertical="top" wrapText="1"/>
    </xf>
    <xf numFmtId="1" fontId="35" fillId="2" borderId="11" xfId="2" applyNumberFormat="1" applyFont="1" applyFill="1" applyBorder="1" applyAlignment="1">
      <alignment horizontal="center" vertical="top" wrapText="1"/>
    </xf>
    <xf numFmtId="1" fontId="12" fillId="2" borderId="0" xfId="2" applyNumberFormat="1" applyFont="1" applyFill="1" applyBorder="1" applyAlignment="1">
      <alignment horizontal="center" vertical="top" wrapText="1"/>
    </xf>
    <xf numFmtId="1" fontId="26" fillId="2" borderId="0" xfId="2" applyNumberFormat="1" applyFont="1" applyFill="1" applyBorder="1" applyAlignment="1">
      <alignment horizontal="left"/>
    </xf>
    <xf numFmtId="0" fontId="3" fillId="2" borderId="22" xfId="0" applyFont="1" applyFill="1" applyBorder="1" applyAlignment="1">
      <alignment horizontal="center" vertical="center" wrapText="1"/>
    </xf>
    <xf numFmtId="0" fontId="34" fillId="0" borderId="13" xfId="0" applyFont="1" applyBorder="1" applyAlignment="1">
      <alignment horizontal="left" vertical="top" wrapText="1"/>
    </xf>
    <xf numFmtId="0" fontId="16" fillId="2" borderId="12" xfId="0" applyFont="1" applyFill="1" applyBorder="1" applyAlignment="1">
      <alignment horizontal="center" vertical="top" wrapText="1"/>
    </xf>
    <xf numFmtId="0" fontId="40" fillId="2" borderId="12" xfId="0" applyFont="1" applyFill="1" applyBorder="1" applyAlignment="1">
      <alignment horizontal="left" vertical="center" wrapText="1"/>
    </xf>
    <xf numFmtId="0" fontId="40" fillId="2" borderId="12" xfId="0" applyFont="1" applyFill="1" applyBorder="1" applyAlignment="1">
      <alignment horizontal="center" vertical="top" wrapText="1"/>
    </xf>
    <xf numFmtId="1" fontId="40" fillId="2" borderId="11" xfId="2" applyNumberFormat="1" applyFont="1" applyFill="1" applyBorder="1" applyAlignment="1">
      <alignment horizontal="center" vertical="top" wrapText="1"/>
    </xf>
    <xf numFmtId="164" fontId="40" fillId="2" borderId="20" xfId="0" applyNumberFormat="1" applyFont="1" applyFill="1" applyBorder="1" applyAlignment="1" applyProtection="1">
      <alignment horizontal="center" vertical="center" wrapText="1"/>
    </xf>
    <xf numFmtId="0" fontId="41" fillId="2" borderId="20" xfId="0" applyFont="1" applyFill="1" applyBorder="1" applyAlignment="1">
      <alignment horizontal="center" vertical="top" wrapText="1"/>
    </xf>
    <xf numFmtId="0" fontId="40" fillId="0" borderId="11" xfId="0" applyFont="1" applyFill="1" applyBorder="1" applyAlignment="1">
      <alignment horizontal="center" vertical="center" wrapText="1"/>
    </xf>
    <xf numFmtId="0" fontId="40" fillId="2" borderId="11" xfId="0" applyFont="1" applyFill="1" applyBorder="1" applyAlignment="1">
      <alignment horizontal="center" vertical="top" wrapText="1"/>
    </xf>
    <xf numFmtId="1" fontId="42" fillId="2" borderId="11" xfId="2" applyNumberFormat="1" applyFont="1" applyFill="1" applyBorder="1" applyAlignment="1">
      <alignment horizontal="center" vertical="top" wrapText="1"/>
    </xf>
    <xf numFmtId="0" fontId="36" fillId="2" borderId="11" xfId="0" applyFont="1" applyFill="1" applyBorder="1" applyAlignment="1">
      <alignment horizontal="center" vertical="center" wrapText="1"/>
    </xf>
    <xf numFmtId="14" fontId="36" fillId="2" borderId="11" xfId="0" applyNumberFormat="1" applyFont="1" applyFill="1" applyBorder="1" applyAlignment="1">
      <alignment horizontal="center" vertical="center" wrapText="1"/>
    </xf>
    <xf numFmtId="0" fontId="36" fillId="2" borderId="11" xfId="0" applyFont="1" applyFill="1" applyBorder="1" applyAlignment="1">
      <alignment horizontal="justify" vertical="center" wrapText="1"/>
    </xf>
    <xf numFmtId="0" fontId="37" fillId="2" borderId="11" xfId="0" applyFont="1" applyFill="1" applyBorder="1" applyAlignment="1">
      <alignment horizontal="justify" vertical="center" wrapText="1"/>
    </xf>
    <xf numFmtId="14" fontId="38" fillId="2" borderId="11" xfId="0" applyNumberFormat="1" applyFont="1" applyFill="1" applyBorder="1" applyAlignment="1">
      <alignment horizontal="justify" vertical="center" wrapText="1"/>
    </xf>
    <xf numFmtId="0" fontId="34" fillId="0" borderId="20" xfId="0" applyFont="1" applyBorder="1" applyAlignment="1">
      <alignment horizontal="justify"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3" fillId="2" borderId="2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4" fillId="0" borderId="13" xfId="0" applyFont="1" applyBorder="1" applyAlignment="1">
      <alignment horizontal="left" vertical="center" wrapText="1"/>
    </xf>
    <xf numFmtId="0" fontId="34" fillId="0" borderId="19" xfId="0" applyFont="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18"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8" fillId="4" borderId="22" xfId="0" applyFont="1" applyFill="1" applyBorder="1" applyAlignment="1">
      <alignment horizontal="center" vertical="center"/>
    </xf>
    <xf numFmtId="0" fontId="32" fillId="3" borderId="0" xfId="0" applyFont="1" applyFill="1" applyBorder="1" applyAlignment="1">
      <alignment horizontal="left" vertical="center"/>
    </xf>
    <xf numFmtId="14" fontId="32" fillId="3" borderId="0" xfId="0" applyNumberFormat="1" applyFont="1" applyFill="1" applyBorder="1" applyAlignment="1">
      <alignment horizontal="left" vertical="center"/>
    </xf>
    <xf numFmtId="0" fontId="33" fillId="3" borderId="8"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36" fillId="2" borderId="11" xfId="0" applyFont="1" applyFill="1" applyBorder="1" applyAlignment="1">
      <alignment horizontal="center" vertical="center" wrapText="1"/>
    </xf>
    <xf numFmtId="1" fontId="36" fillId="2" borderId="11" xfId="2" applyNumberFormat="1"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4" fillId="0" borderId="44" xfId="0" applyFont="1" applyBorder="1" applyAlignment="1">
      <alignment horizontal="left" vertical="top" wrapText="1"/>
    </xf>
    <xf numFmtId="0" fontId="34" fillId="0" borderId="45" xfId="0" applyFont="1" applyBorder="1" applyAlignment="1">
      <alignment horizontal="left" vertical="top" wrapText="1"/>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5" fillId="3" borderId="23" xfId="0" applyFont="1" applyFill="1" applyBorder="1" applyAlignment="1">
      <alignment horizontal="left"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3</xdr:col>
      <xdr:colOff>2486301</xdr:colOff>
      <xdr:row>6</xdr:row>
      <xdr:rowOff>83229</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1790700</xdr:colOff>
      <xdr:row>72</xdr:row>
      <xdr:rowOff>247650</xdr:rowOff>
    </xdr:from>
    <xdr:to>
      <xdr:col>8</xdr:col>
      <xdr:colOff>564091</xdr:colOff>
      <xdr:row>72</xdr:row>
      <xdr:rowOff>895349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E9B3143B-6918-4325-BEFF-5870A225BA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768" y="64943"/>
          <a:ext cx="1932119"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5" name="Imagen 1">
          <a:extLst>
            <a:ext uri="{FF2B5EF4-FFF2-40B4-BE49-F238E27FC236}">
              <a16:creationId xmlns:a16="http://schemas.microsoft.com/office/drawing/2014/main" id="{1BA97ED0-F222-4366-9F8B-E63E71A3C9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84569" y="12127365"/>
          <a:ext cx="12665034"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4</xdr:col>
      <xdr:colOff>295551</xdr:colOff>
      <xdr:row>6</xdr:row>
      <xdr:rowOff>83229</xdr:rowOff>
    </xdr:to>
    <xdr:pic>
      <xdr:nvPicPr>
        <xdr:cNvPr id="2" name="Imagen 2">
          <a:extLst>
            <a:ext uri="{FF2B5EF4-FFF2-40B4-BE49-F238E27FC236}">
              <a16:creationId xmlns:a16="http://schemas.microsoft.com/office/drawing/2014/main" id="{351C935A-F5F3-45DF-9120-ED8A4957C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957" y="0"/>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59</xdr:row>
      <xdr:rowOff>195138</xdr:rowOff>
    </xdr:from>
    <xdr:to>
      <xdr:col>14</xdr:col>
      <xdr:colOff>523875</xdr:colOff>
      <xdr:row>59</xdr:row>
      <xdr:rowOff>933452</xdr:rowOff>
    </xdr:to>
    <xdr:pic>
      <xdr:nvPicPr>
        <xdr:cNvPr id="3" name="Imagen 1">
          <a:extLst>
            <a:ext uri="{FF2B5EF4-FFF2-40B4-BE49-F238E27FC236}">
              <a16:creationId xmlns:a16="http://schemas.microsoft.com/office/drawing/2014/main" id="{501A162B-F336-402D-9ECE-93FF4D2DB4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829175" y="16254288"/>
          <a:ext cx="12630150"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DE7505CC-3E8F-41CD-A0E3-B0FE4CD4A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34" y="64943"/>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3" name="Imagen 1">
          <a:extLst>
            <a:ext uri="{FF2B5EF4-FFF2-40B4-BE49-F238E27FC236}">
              <a16:creationId xmlns:a16="http://schemas.microsoft.com/office/drawing/2014/main" id="{8EA2800F-FB46-485D-BA06-58B9B3B1E1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76776" y="12187979"/>
          <a:ext cx="12632129"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4</xdr:col>
      <xdr:colOff>295551</xdr:colOff>
      <xdr:row>6</xdr:row>
      <xdr:rowOff>83229</xdr:rowOff>
    </xdr:to>
    <xdr:pic>
      <xdr:nvPicPr>
        <xdr:cNvPr id="2" name="Imagen 2">
          <a:extLst>
            <a:ext uri="{FF2B5EF4-FFF2-40B4-BE49-F238E27FC236}">
              <a16:creationId xmlns:a16="http://schemas.microsoft.com/office/drawing/2014/main" id="{19564728-41C3-425D-964D-A69A1BC9B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957" y="0"/>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59</xdr:row>
      <xdr:rowOff>195138</xdr:rowOff>
    </xdr:from>
    <xdr:to>
      <xdr:col>14</xdr:col>
      <xdr:colOff>523875</xdr:colOff>
      <xdr:row>59</xdr:row>
      <xdr:rowOff>933452</xdr:rowOff>
    </xdr:to>
    <xdr:pic>
      <xdr:nvPicPr>
        <xdr:cNvPr id="3" name="Imagen 1">
          <a:extLst>
            <a:ext uri="{FF2B5EF4-FFF2-40B4-BE49-F238E27FC236}">
              <a16:creationId xmlns:a16="http://schemas.microsoft.com/office/drawing/2014/main" id="{8FBBBE26-76E0-4487-AE80-4C66C2C344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829175" y="16254288"/>
          <a:ext cx="12630150"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E5E4656D-DCCF-4BA3-A7DD-BFB16D16E4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34" y="64943"/>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3" name="Imagen 1">
          <a:extLst>
            <a:ext uri="{FF2B5EF4-FFF2-40B4-BE49-F238E27FC236}">
              <a16:creationId xmlns:a16="http://schemas.microsoft.com/office/drawing/2014/main" id="{6EE1102E-CBC5-405A-A53A-7D37274F54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76776" y="12187979"/>
          <a:ext cx="12632129"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L12" sqref="L12"/>
    </sheetView>
  </sheetViews>
  <sheetFormatPr baseColWidth="10"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40" t="s">
        <v>24</v>
      </c>
      <c r="C2" s="141"/>
      <c r="D2" s="141"/>
      <c r="E2" s="141"/>
      <c r="F2" s="141"/>
      <c r="G2" s="141"/>
      <c r="H2" s="141"/>
      <c r="I2" s="141"/>
      <c r="J2" s="141"/>
      <c r="K2" s="142"/>
      <c r="L2" s="27"/>
      <c r="M2" s="27"/>
      <c r="N2" s="27"/>
      <c r="O2" s="27"/>
      <c r="P2" s="27"/>
    </row>
    <row r="3" spans="2:16" s="28" customFormat="1" ht="24.75" customHeight="1">
      <c r="B3" s="143" t="s">
        <v>59</v>
      </c>
      <c r="C3" s="144"/>
      <c r="D3" s="144"/>
      <c r="E3" s="144"/>
      <c r="F3" s="144"/>
      <c r="G3" s="144"/>
      <c r="H3" s="144"/>
      <c r="I3" s="144"/>
      <c r="J3" s="144"/>
      <c r="K3" s="145"/>
      <c r="L3" s="29"/>
      <c r="M3" s="29"/>
      <c r="N3" s="29"/>
      <c r="O3" s="29"/>
      <c r="P3" s="29"/>
    </row>
    <row r="4" spans="2:16" ht="24.75" customHeight="1">
      <c r="B4" s="146"/>
      <c r="C4" s="147"/>
      <c r="D4" s="147"/>
      <c r="E4" s="147"/>
      <c r="F4" s="147"/>
      <c r="G4" s="147"/>
      <c r="H4" s="147"/>
      <c r="I4" s="147"/>
      <c r="J4" s="147"/>
      <c r="K4" s="148"/>
      <c r="L4" s="27"/>
      <c r="M4" s="27"/>
      <c r="N4" s="27"/>
      <c r="O4" s="27"/>
      <c r="P4" s="27"/>
    </row>
    <row r="5" spans="2:16" ht="24.75" customHeight="1">
      <c r="B5" s="146"/>
      <c r="C5" s="147"/>
      <c r="D5" s="147"/>
      <c r="E5" s="147"/>
      <c r="F5" s="147"/>
      <c r="G5" s="147"/>
      <c r="H5" s="147"/>
      <c r="I5" s="147"/>
      <c r="J5" s="147"/>
      <c r="K5" s="148"/>
      <c r="L5" s="27"/>
      <c r="M5" s="27"/>
      <c r="N5" s="27"/>
      <c r="O5" s="27"/>
      <c r="P5" s="27"/>
    </row>
    <row r="6" spans="2:16" ht="24.75" customHeight="1">
      <c r="B6" s="146"/>
      <c r="C6" s="147"/>
      <c r="D6" s="147"/>
      <c r="E6" s="147"/>
      <c r="F6" s="147"/>
      <c r="G6" s="147"/>
      <c r="H6" s="147"/>
      <c r="I6" s="147"/>
      <c r="J6" s="147"/>
      <c r="K6" s="148"/>
      <c r="L6" s="27"/>
      <c r="M6" s="27"/>
      <c r="N6" s="27"/>
      <c r="O6" s="27"/>
      <c r="P6" s="27"/>
    </row>
    <row r="7" spans="2:16" ht="24.75" customHeight="1">
      <c r="B7" s="146"/>
      <c r="C7" s="147"/>
      <c r="D7" s="147"/>
      <c r="E7" s="147"/>
      <c r="F7" s="147"/>
      <c r="G7" s="147"/>
      <c r="H7" s="147"/>
      <c r="I7" s="147"/>
      <c r="J7" s="147"/>
      <c r="K7" s="148"/>
      <c r="L7" s="27"/>
      <c r="M7" s="27"/>
      <c r="N7" s="27"/>
      <c r="O7" s="27"/>
      <c r="P7" s="27"/>
    </row>
    <row r="8" spans="2:16" ht="24.75" customHeight="1">
      <c r="B8" s="146"/>
      <c r="C8" s="147"/>
      <c r="D8" s="147"/>
      <c r="E8" s="147"/>
      <c r="F8" s="147"/>
      <c r="G8" s="147"/>
      <c r="H8" s="147"/>
      <c r="I8" s="147"/>
      <c r="J8" s="147"/>
      <c r="K8" s="148"/>
      <c r="L8" s="27"/>
      <c r="M8" s="27"/>
      <c r="N8" s="27"/>
      <c r="O8" s="27"/>
      <c r="P8" s="27"/>
    </row>
    <row r="9" spans="2:16" ht="24.75" customHeight="1">
      <c r="B9" s="146"/>
      <c r="C9" s="147"/>
      <c r="D9" s="147"/>
      <c r="E9" s="147"/>
      <c r="F9" s="147"/>
      <c r="G9" s="147"/>
      <c r="H9" s="147"/>
      <c r="I9" s="147"/>
      <c r="J9" s="147"/>
      <c r="K9" s="148"/>
      <c r="L9" s="27"/>
      <c r="M9" s="27"/>
      <c r="N9" s="27"/>
      <c r="O9" s="27"/>
      <c r="P9" s="27"/>
    </row>
    <row r="10" spans="2:16" ht="24.75" customHeight="1">
      <c r="B10" s="146"/>
      <c r="C10" s="147"/>
      <c r="D10" s="147"/>
      <c r="E10" s="147"/>
      <c r="F10" s="147"/>
      <c r="G10" s="147"/>
      <c r="H10" s="147"/>
      <c r="I10" s="147"/>
      <c r="J10" s="147"/>
      <c r="K10" s="148"/>
      <c r="L10" s="27"/>
      <c r="M10" s="27"/>
      <c r="N10" s="27"/>
      <c r="O10" s="27"/>
      <c r="P10" s="27"/>
    </row>
    <row r="11" spans="2:16" ht="24.75" customHeight="1">
      <c r="B11" s="146"/>
      <c r="C11" s="147"/>
      <c r="D11" s="147"/>
      <c r="E11" s="147"/>
      <c r="F11" s="147"/>
      <c r="G11" s="147"/>
      <c r="H11" s="147"/>
      <c r="I11" s="147"/>
      <c r="J11" s="147"/>
      <c r="K11" s="148"/>
      <c r="L11" s="27"/>
      <c r="M11" s="27"/>
      <c r="N11" s="27"/>
      <c r="O11" s="27"/>
      <c r="P11" s="27"/>
    </row>
    <row r="12" spans="2:16" ht="24.75" customHeight="1">
      <c r="B12" s="146"/>
      <c r="C12" s="147"/>
      <c r="D12" s="147"/>
      <c r="E12" s="147"/>
      <c r="F12" s="147"/>
      <c r="G12" s="147"/>
      <c r="H12" s="147"/>
      <c r="I12" s="147"/>
      <c r="J12" s="147"/>
      <c r="K12" s="148"/>
      <c r="L12" s="27"/>
      <c r="M12" s="27"/>
      <c r="N12" s="27"/>
      <c r="O12" s="27"/>
      <c r="P12" s="27"/>
    </row>
    <row r="13" spans="2:16" ht="24.75" customHeight="1">
      <c r="B13" s="146"/>
      <c r="C13" s="147"/>
      <c r="D13" s="147"/>
      <c r="E13" s="147"/>
      <c r="F13" s="147"/>
      <c r="G13" s="147"/>
      <c r="H13" s="147"/>
      <c r="I13" s="147"/>
      <c r="J13" s="147"/>
      <c r="K13" s="148"/>
      <c r="L13" s="27"/>
      <c r="M13" s="27"/>
      <c r="N13" s="27"/>
      <c r="O13" s="27"/>
      <c r="P13" s="27"/>
    </row>
    <row r="14" spans="2:16" ht="24.75" customHeight="1">
      <c r="B14" s="146"/>
      <c r="C14" s="147"/>
      <c r="D14" s="147"/>
      <c r="E14" s="147"/>
      <c r="F14" s="147"/>
      <c r="G14" s="147"/>
      <c r="H14" s="147"/>
      <c r="I14" s="147"/>
      <c r="J14" s="147"/>
      <c r="K14" s="148"/>
      <c r="L14" s="27"/>
      <c r="M14" s="27"/>
      <c r="N14" s="27"/>
      <c r="O14" s="27"/>
      <c r="P14" s="27"/>
    </row>
    <row r="15" spans="2:16" ht="24.75" customHeight="1">
      <c r="B15" s="146"/>
      <c r="C15" s="147"/>
      <c r="D15" s="147"/>
      <c r="E15" s="147"/>
      <c r="F15" s="147"/>
      <c r="G15" s="147"/>
      <c r="H15" s="147"/>
      <c r="I15" s="147"/>
      <c r="J15" s="147"/>
      <c r="K15" s="148"/>
      <c r="L15" s="27"/>
      <c r="M15" s="27"/>
      <c r="N15" s="27"/>
      <c r="O15" s="27"/>
      <c r="P15" s="27"/>
    </row>
    <row r="16" spans="2:16" ht="24.75" customHeight="1">
      <c r="B16" s="146"/>
      <c r="C16" s="147"/>
      <c r="D16" s="147"/>
      <c r="E16" s="147"/>
      <c r="F16" s="147"/>
      <c r="G16" s="147"/>
      <c r="H16" s="147"/>
      <c r="I16" s="147"/>
      <c r="J16" s="147"/>
      <c r="K16" s="148"/>
      <c r="L16" s="27"/>
      <c r="M16" s="27"/>
      <c r="N16" s="27"/>
      <c r="O16" s="27"/>
      <c r="P16" s="27"/>
    </row>
    <row r="17" spans="2:16" ht="24.75" customHeight="1">
      <c r="B17" s="146"/>
      <c r="C17" s="147"/>
      <c r="D17" s="147"/>
      <c r="E17" s="147"/>
      <c r="F17" s="147"/>
      <c r="G17" s="147"/>
      <c r="H17" s="147"/>
      <c r="I17" s="147"/>
      <c r="J17" s="147"/>
      <c r="K17" s="148"/>
      <c r="L17" s="27"/>
      <c r="M17" s="27"/>
      <c r="N17" s="27"/>
      <c r="O17" s="27"/>
      <c r="P17" s="27"/>
    </row>
    <row r="18" spans="2:16" ht="24" customHeight="1">
      <c r="B18" s="146"/>
      <c r="C18" s="147"/>
      <c r="D18" s="147"/>
      <c r="E18" s="147"/>
      <c r="F18" s="147"/>
      <c r="G18" s="147"/>
      <c r="H18" s="147"/>
      <c r="I18" s="147"/>
      <c r="J18" s="147"/>
      <c r="K18" s="148"/>
      <c r="L18" s="27"/>
      <c r="M18" s="27"/>
      <c r="N18" s="27"/>
      <c r="O18" s="27"/>
      <c r="P18" s="27"/>
    </row>
    <row r="19" spans="2:16">
      <c r="B19" s="146"/>
      <c r="C19" s="147"/>
      <c r="D19" s="147"/>
      <c r="E19" s="147"/>
      <c r="F19" s="147"/>
      <c r="G19" s="147"/>
      <c r="H19" s="147"/>
      <c r="I19" s="147"/>
      <c r="J19" s="147"/>
      <c r="K19" s="148"/>
      <c r="L19" s="27"/>
      <c r="M19" s="27"/>
      <c r="N19" s="27"/>
      <c r="O19" s="27"/>
      <c r="P19" s="27"/>
    </row>
    <row r="20" spans="2:16">
      <c r="B20" s="146"/>
      <c r="C20" s="147"/>
      <c r="D20" s="147"/>
      <c r="E20" s="147"/>
      <c r="F20" s="147"/>
      <c r="G20" s="147"/>
      <c r="H20" s="147"/>
      <c r="I20" s="147"/>
      <c r="J20" s="147"/>
      <c r="K20" s="148"/>
      <c r="L20" s="27"/>
      <c r="M20" s="27"/>
      <c r="N20" s="27"/>
      <c r="O20" s="27"/>
      <c r="P20" s="27"/>
    </row>
    <row r="21" spans="2:16">
      <c r="B21" s="146"/>
      <c r="C21" s="147"/>
      <c r="D21" s="147"/>
      <c r="E21" s="147"/>
      <c r="F21" s="147"/>
      <c r="G21" s="147"/>
      <c r="H21" s="147"/>
      <c r="I21" s="147"/>
      <c r="J21" s="147"/>
      <c r="K21" s="148"/>
      <c r="L21" s="27"/>
      <c r="M21" s="27"/>
      <c r="N21" s="27"/>
      <c r="O21" s="27"/>
      <c r="P21" s="27"/>
    </row>
    <row r="22" spans="2:16">
      <c r="B22" s="146"/>
      <c r="C22" s="147"/>
      <c r="D22" s="147"/>
      <c r="E22" s="147"/>
      <c r="F22" s="147"/>
      <c r="G22" s="147"/>
      <c r="H22" s="147"/>
      <c r="I22" s="147"/>
      <c r="J22" s="147"/>
      <c r="K22" s="148"/>
      <c r="L22" s="27"/>
      <c r="M22" s="27"/>
      <c r="N22" s="27"/>
      <c r="O22" s="27"/>
      <c r="P22" s="27"/>
    </row>
    <row r="23" spans="2:16">
      <c r="B23" s="146"/>
      <c r="C23" s="147"/>
      <c r="D23" s="147"/>
      <c r="E23" s="147"/>
      <c r="F23" s="147"/>
      <c r="G23" s="147"/>
      <c r="H23" s="147"/>
      <c r="I23" s="147"/>
      <c r="J23" s="147"/>
      <c r="K23" s="148"/>
      <c r="L23" s="27"/>
      <c r="M23" s="27"/>
      <c r="N23" s="27"/>
      <c r="O23" s="27"/>
      <c r="P23" s="27"/>
    </row>
    <row r="24" spans="2:16">
      <c r="B24" s="146"/>
      <c r="C24" s="147"/>
      <c r="D24" s="147"/>
      <c r="E24" s="147"/>
      <c r="F24" s="147"/>
      <c r="G24" s="147"/>
      <c r="H24" s="147"/>
      <c r="I24" s="147"/>
      <c r="J24" s="147"/>
      <c r="K24" s="148"/>
      <c r="L24" s="27"/>
      <c r="M24" s="27"/>
      <c r="N24" s="27"/>
      <c r="O24" s="27"/>
      <c r="P24" s="27"/>
    </row>
    <row r="25" spans="2:16">
      <c r="B25" s="146"/>
      <c r="C25" s="147"/>
      <c r="D25" s="147"/>
      <c r="E25" s="147"/>
      <c r="F25" s="147"/>
      <c r="G25" s="147"/>
      <c r="H25" s="147"/>
      <c r="I25" s="147"/>
      <c r="J25" s="147"/>
      <c r="K25" s="148"/>
      <c r="L25" s="27"/>
      <c r="M25" s="27"/>
      <c r="N25" s="27"/>
      <c r="O25" s="27"/>
      <c r="P25" s="27"/>
    </row>
    <row r="26" spans="2:16">
      <c r="B26" s="149"/>
      <c r="C26" s="150"/>
      <c r="D26" s="150"/>
      <c r="E26" s="150"/>
      <c r="F26" s="150"/>
      <c r="G26" s="150"/>
      <c r="H26" s="150"/>
      <c r="I26" s="150"/>
      <c r="J26" s="150"/>
      <c r="K26" s="15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12"/>
  <sheetViews>
    <sheetView tabSelected="1" zoomScale="69" zoomScaleNormal="69" workbookViewId="0">
      <pane xSplit="1" topLeftCell="B1" activePane="topRight" state="frozen"/>
      <selection activeCell="A23" sqref="A23"/>
      <selection pane="topRight" activeCell="G50" sqref="G50"/>
    </sheetView>
  </sheetViews>
  <sheetFormatPr baseColWidth="10" defaultRowHeight="14.25"/>
  <cols>
    <col min="1" max="1" width="1.5703125" style="1" customWidth="1"/>
    <col min="2" max="2" width="1.140625" style="1" customWidth="1"/>
    <col min="3" max="3" width="4.5703125" style="1" customWidth="1"/>
    <col min="4" max="4" width="87.28515625" style="1" customWidth="1"/>
    <col min="5" max="5" width="30.85546875" style="1" customWidth="1"/>
    <col min="6" max="6" width="21.5703125" style="1" customWidth="1"/>
    <col min="7" max="7" width="25.7109375" style="1" customWidth="1"/>
    <col min="8" max="8" width="15.7109375" style="1" customWidth="1"/>
    <col min="9" max="9" width="26.5703125" style="1" customWidth="1"/>
    <col min="10" max="10" width="24" style="107"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39.28515625" style="1" customWidth="1"/>
    <col min="22" max="16384" width="11.42578125" style="1"/>
  </cols>
  <sheetData>
    <row r="1" spans="2:21" ht="9" customHeight="1"/>
    <row r="2" spans="2:21" ht="15" customHeight="1">
      <c r="B2" s="35"/>
      <c r="C2" s="157"/>
      <c r="D2" s="157"/>
      <c r="E2" s="157"/>
      <c r="F2" s="159" t="s">
        <v>0</v>
      </c>
      <c r="G2" s="159"/>
      <c r="H2" s="159"/>
      <c r="I2" s="159"/>
      <c r="J2" s="159"/>
      <c r="K2" s="159"/>
      <c r="L2" s="159"/>
      <c r="M2" s="159"/>
      <c r="N2" s="159"/>
      <c r="O2" s="159"/>
      <c r="P2" s="158" t="s">
        <v>1</v>
      </c>
      <c r="Q2" s="158"/>
      <c r="R2" s="158"/>
      <c r="S2" s="49"/>
      <c r="T2" s="31" t="s">
        <v>34</v>
      </c>
      <c r="U2" s="62"/>
    </row>
    <row r="3" spans="2:21" ht="12.75" customHeight="1">
      <c r="B3" s="36"/>
      <c r="C3" s="157"/>
      <c r="D3" s="157"/>
      <c r="E3" s="157"/>
      <c r="F3" s="159"/>
      <c r="G3" s="159"/>
      <c r="H3" s="159"/>
      <c r="I3" s="159"/>
      <c r="J3" s="159"/>
      <c r="K3" s="159"/>
      <c r="L3" s="159"/>
      <c r="M3" s="159"/>
      <c r="N3" s="159"/>
      <c r="O3" s="159"/>
      <c r="P3" s="158"/>
      <c r="Q3" s="158"/>
      <c r="R3" s="158"/>
      <c r="S3" s="49"/>
      <c r="T3" s="32" t="s">
        <v>35</v>
      </c>
      <c r="U3" s="62"/>
    </row>
    <row r="4" spans="2:21" ht="12.75" customHeight="1">
      <c r="B4" s="36"/>
      <c r="C4" s="157"/>
      <c r="D4" s="157"/>
      <c r="E4" s="157"/>
      <c r="F4" s="159"/>
      <c r="G4" s="159"/>
      <c r="H4" s="159"/>
      <c r="I4" s="159"/>
      <c r="J4" s="159"/>
      <c r="K4" s="159"/>
      <c r="L4" s="159"/>
      <c r="M4" s="159"/>
      <c r="N4" s="159"/>
      <c r="O4" s="159"/>
      <c r="P4" s="158"/>
      <c r="Q4" s="158"/>
      <c r="R4" s="158"/>
      <c r="S4" s="49"/>
      <c r="T4" s="32" t="s">
        <v>36</v>
      </c>
      <c r="U4" s="62"/>
    </row>
    <row r="5" spans="2:21" ht="12.75" customHeight="1">
      <c r="B5" s="36"/>
      <c r="C5" s="157"/>
      <c r="D5" s="157"/>
      <c r="E5" s="157"/>
      <c r="F5" s="159"/>
      <c r="G5" s="159"/>
      <c r="H5" s="159"/>
      <c r="I5" s="159"/>
      <c r="J5" s="159"/>
      <c r="K5" s="159"/>
      <c r="L5" s="159"/>
      <c r="M5" s="159"/>
      <c r="N5" s="159"/>
      <c r="O5" s="159"/>
      <c r="P5" s="158"/>
      <c r="Q5" s="158"/>
      <c r="R5" s="158"/>
      <c r="S5" s="49"/>
      <c r="T5" s="32" t="s">
        <v>37</v>
      </c>
      <c r="U5" s="62"/>
    </row>
    <row r="6" spans="2:21" ht="12.75" customHeight="1">
      <c r="B6" s="37"/>
      <c r="C6" s="157"/>
      <c r="D6" s="157"/>
      <c r="E6" s="157"/>
      <c r="F6" s="159"/>
      <c r="G6" s="159"/>
      <c r="H6" s="159"/>
      <c r="I6" s="159"/>
      <c r="J6" s="159"/>
      <c r="K6" s="159"/>
      <c r="L6" s="159"/>
      <c r="M6" s="159"/>
      <c r="N6" s="159"/>
      <c r="O6" s="159"/>
      <c r="P6" s="158"/>
      <c r="Q6" s="158"/>
      <c r="R6" s="158"/>
      <c r="S6" s="49"/>
      <c r="T6" s="33" t="s">
        <v>38</v>
      </c>
      <c r="U6" s="62"/>
    </row>
    <row r="7" spans="2:21" ht="15">
      <c r="B7" s="3"/>
      <c r="C7" s="4"/>
      <c r="D7" s="4"/>
      <c r="E7" s="4"/>
      <c r="F7" s="4"/>
      <c r="G7" s="4"/>
      <c r="H7" s="4"/>
      <c r="I7" s="34"/>
      <c r="J7" s="108"/>
      <c r="K7" s="34"/>
      <c r="L7" s="34"/>
      <c r="M7" s="34"/>
      <c r="N7" s="4"/>
      <c r="O7" s="19"/>
      <c r="P7" s="19"/>
      <c r="Q7" s="19"/>
      <c r="R7" s="19"/>
      <c r="S7" s="19"/>
      <c r="T7" s="2"/>
      <c r="U7" s="62"/>
    </row>
    <row r="8" spans="2:21" ht="15">
      <c r="B8" s="3"/>
      <c r="C8" s="4"/>
      <c r="D8" s="4"/>
      <c r="E8" s="4"/>
      <c r="F8" s="4"/>
      <c r="G8" s="4"/>
      <c r="H8" s="4"/>
      <c r="I8" s="34"/>
      <c r="J8" s="108"/>
      <c r="K8" s="34"/>
      <c r="L8" s="34"/>
      <c r="M8" s="34"/>
      <c r="N8" s="4"/>
      <c r="O8" s="19"/>
      <c r="P8" s="19"/>
      <c r="Q8" s="19"/>
      <c r="R8" s="19"/>
      <c r="S8" s="19"/>
      <c r="T8" s="5"/>
      <c r="U8" s="62"/>
    </row>
    <row r="9" spans="2:21" ht="15">
      <c r="B9" s="3"/>
      <c r="C9" s="4"/>
      <c r="D9" s="4"/>
      <c r="E9" s="4"/>
      <c r="F9" s="4"/>
      <c r="G9" s="4"/>
      <c r="H9" s="4"/>
      <c r="I9" s="6" t="s">
        <v>2</v>
      </c>
      <c r="J9" s="109"/>
      <c r="K9" s="180" t="s">
        <v>67</v>
      </c>
      <c r="L9" s="180"/>
      <c r="M9" s="180"/>
      <c r="N9" s="180"/>
      <c r="O9" s="4"/>
      <c r="P9" s="19"/>
      <c r="Q9" s="19"/>
      <c r="R9" s="19"/>
      <c r="S9" s="19"/>
      <c r="T9" s="5"/>
      <c r="U9" s="62"/>
    </row>
    <row r="10" spans="2:21" ht="15">
      <c r="B10" s="3"/>
      <c r="C10" s="4"/>
      <c r="D10" s="4"/>
      <c r="E10" s="4"/>
      <c r="F10" s="4"/>
      <c r="G10" s="4"/>
      <c r="H10" s="4"/>
      <c r="I10" s="6" t="s">
        <v>3</v>
      </c>
      <c r="J10" s="109"/>
      <c r="K10" s="180">
        <v>1707022414</v>
      </c>
      <c r="L10" s="180"/>
      <c r="M10" s="180"/>
      <c r="N10" s="180"/>
      <c r="O10" s="4"/>
      <c r="P10" s="4"/>
      <c r="Q10" s="4"/>
      <c r="R10" s="4"/>
      <c r="S10" s="4"/>
      <c r="T10" s="5"/>
      <c r="U10" s="62"/>
    </row>
    <row r="11" spans="2:21" ht="15">
      <c r="B11" s="3"/>
      <c r="C11" s="4"/>
      <c r="D11" s="4"/>
      <c r="E11" s="4"/>
      <c r="F11" s="4"/>
      <c r="G11" s="4"/>
      <c r="H11" s="4"/>
      <c r="I11" s="6" t="s">
        <v>4</v>
      </c>
      <c r="J11" s="109"/>
      <c r="K11" s="181">
        <v>43801</v>
      </c>
      <c r="L11" s="180"/>
      <c r="M11" s="180"/>
      <c r="N11" s="180"/>
      <c r="O11" s="4"/>
      <c r="P11" s="4"/>
      <c r="Q11" s="4"/>
      <c r="R11" s="4"/>
      <c r="S11" s="4"/>
      <c r="T11" s="5"/>
      <c r="U11" s="62"/>
    </row>
    <row r="12" spans="2:21" ht="15">
      <c r="B12" s="3"/>
      <c r="C12" s="4"/>
      <c r="D12" s="4"/>
      <c r="E12" s="4"/>
      <c r="F12" s="4"/>
      <c r="G12" s="4"/>
      <c r="H12" s="4"/>
      <c r="I12" s="6" t="s">
        <v>29</v>
      </c>
      <c r="J12" s="109"/>
      <c r="K12" s="167"/>
      <c r="L12" s="167"/>
      <c r="M12" s="167"/>
      <c r="N12" s="167"/>
      <c r="O12" s="4"/>
      <c r="P12" s="4"/>
      <c r="Q12" s="4"/>
      <c r="R12" s="4"/>
      <c r="S12" s="4"/>
      <c r="T12" s="5"/>
      <c r="U12" s="62"/>
    </row>
    <row r="13" spans="2:21" ht="15">
      <c r="B13" s="3"/>
      <c r="C13" s="4"/>
      <c r="D13" s="4"/>
      <c r="E13" s="4"/>
      <c r="F13" s="4"/>
      <c r="G13" s="4"/>
      <c r="H13" s="4"/>
      <c r="I13" s="6" t="s">
        <v>13</v>
      </c>
      <c r="J13" s="109"/>
      <c r="K13" s="167"/>
      <c r="L13" s="167"/>
      <c r="M13" s="167"/>
      <c r="N13" s="167"/>
      <c r="O13" s="4"/>
      <c r="P13" s="4"/>
      <c r="Q13" s="4"/>
      <c r="R13" s="4"/>
      <c r="S13" s="4"/>
      <c r="T13" s="5"/>
      <c r="U13" s="62"/>
    </row>
    <row r="14" spans="2:21">
      <c r="B14" s="3"/>
      <c r="C14" s="4"/>
      <c r="D14" s="4"/>
      <c r="E14" s="4"/>
      <c r="F14" s="4"/>
      <c r="G14" s="4"/>
      <c r="H14" s="4"/>
      <c r="I14" s="30"/>
      <c r="J14" s="109"/>
      <c r="K14" s="20"/>
      <c r="L14" s="34"/>
      <c r="M14" s="34"/>
      <c r="N14" s="34"/>
      <c r="O14" s="4"/>
      <c r="P14" s="4"/>
      <c r="Q14" s="4"/>
      <c r="R14" s="4"/>
      <c r="S14" s="4"/>
      <c r="T14" s="5"/>
      <c r="U14" s="62"/>
    </row>
    <row r="15" spans="2:21" ht="5.25" customHeight="1">
      <c r="B15" s="3"/>
      <c r="C15" s="9"/>
      <c r="D15" s="9"/>
      <c r="E15" s="9"/>
      <c r="F15" s="9"/>
      <c r="G15" s="9"/>
      <c r="H15" s="9"/>
      <c r="I15" s="9"/>
      <c r="J15" s="110"/>
      <c r="K15" s="7"/>
      <c r="L15" s="4"/>
      <c r="M15" s="4"/>
      <c r="N15" s="4"/>
      <c r="O15" s="4"/>
      <c r="P15" s="4"/>
      <c r="Q15" s="4"/>
      <c r="R15" s="4"/>
      <c r="S15" s="4"/>
      <c r="T15" s="5"/>
      <c r="U15" s="62"/>
    </row>
    <row r="16" spans="2:21" ht="15" customHeight="1">
      <c r="B16" s="3"/>
      <c r="C16" s="175" t="s">
        <v>14</v>
      </c>
      <c r="D16" s="176"/>
      <c r="E16" s="176"/>
      <c r="F16" s="176"/>
      <c r="G16" s="176"/>
      <c r="H16" s="176"/>
      <c r="I16" s="176"/>
      <c r="J16" s="176"/>
      <c r="K16" s="176"/>
      <c r="L16" s="176"/>
      <c r="M16" s="176"/>
      <c r="N16" s="176"/>
      <c r="O16" s="177"/>
      <c r="P16" s="4"/>
      <c r="Q16" s="4"/>
      <c r="R16" s="4"/>
      <c r="S16" s="4"/>
      <c r="T16" s="5"/>
      <c r="U16" s="62"/>
    </row>
    <row r="17" spans="2:21" ht="5.25" customHeight="1">
      <c r="B17" s="3"/>
      <c r="C17" s="7"/>
      <c r="D17" s="7"/>
      <c r="E17" s="7"/>
      <c r="F17" s="7"/>
      <c r="G17" s="7"/>
      <c r="H17" s="7"/>
      <c r="I17" s="7"/>
      <c r="J17" s="110"/>
      <c r="K17" s="7"/>
      <c r="L17" s="7"/>
      <c r="M17" s="7"/>
      <c r="N17" s="7"/>
      <c r="O17" s="7"/>
      <c r="P17" s="4"/>
      <c r="Q17" s="4"/>
      <c r="R17" s="4"/>
      <c r="S17" s="4"/>
      <c r="T17" s="5"/>
      <c r="U17" s="62"/>
    </row>
    <row r="18" spans="2:21" ht="17.25" customHeight="1">
      <c r="B18" s="3"/>
      <c r="C18" s="171"/>
      <c r="D18" s="171"/>
      <c r="E18" s="171"/>
      <c r="F18" s="171"/>
      <c r="G18" s="171"/>
      <c r="H18" s="171"/>
      <c r="I18" s="171"/>
      <c r="J18" s="171"/>
      <c r="K18" s="171"/>
      <c r="L18" s="171"/>
      <c r="M18" s="171"/>
      <c r="N18" s="171"/>
      <c r="O18" s="171"/>
      <c r="P18" s="4"/>
      <c r="Q18" s="4"/>
      <c r="R18" s="4"/>
      <c r="S18" s="4"/>
      <c r="T18" s="5"/>
      <c r="U18" s="62"/>
    </row>
    <row r="19" spans="2:21" ht="4.5" customHeight="1">
      <c r="B19" s="3"/>
      <c r="C19" s="9"/>
      <c r="D19" s="9"/>
      <c r="E19" s="9"/>
      <c r="F19" s="9"/>
      <c r="G19" s="9"/>
      <c r="H19" s="9"/>
      <c r="I19" s="9"/>
      <c r="J19" s="111"/>
      <c r="K19" s="9"/>
      <c r="L19" s="10"/>
      <c r="M19" s="10"/>
      <c r="N19" s="11"/>
      <c r="O19" s="7"/>
      <c r="P19" s="4"/>
      <c r="Q19" s="4"/>
      <c r="R19" s="4"/>
      <c r="S19" s="4"/>
      <c r="T19" s="5"/>
      <c r="U19" s="62"/>
    </row>
    <row r="20" spans="2:21" ht="15.75" customHeight="1">
      <c r="B20" s="3"/>
      <c r="C20" s="172" t="s">
        <v>11</v>
      </c>
      <c r="D20" s="173"/>
      <c r="E20" s="173"/>
      <c r="F20" s="173"/>
      <c r="G20" s="173"/>
      <c r="H20" s="173"/>
      <c r="I20" s="173"/>
      <c r="J20" s="173"/>
      <c r="K20" s="173"/>
      <c r="L20" s="173"/>
      <c r="M20" s="173"/>
      <c r="N20" s="173"/>
      <c r="O20" s="174"/>
      <c r="P20" s="4"/>
      <c r="Q20" s="4"/>
      <c r="R20" s="4"/>
      <c r="S20" s="4"/>
      <c r="T20" s="5"/>
      <c r="U20" s="62"/>
    </row>
    <row r="21" spans="2:21" ht="6" customHeight="1">
      <c r="B21" s="3"/>
      <c r="C21" s="8"/>
      <c r="D21" s="8"/>
      <c r="E21" s="8"/>
      <c r="F21" s="8"/>
      <c r="G21" s="8"/>
      <c r="H21" s="8"/>
      <c r="I21" s="8"/>
      <c r="J21" s="112"/>
      <c r="K21" s="8"/>
      <c r="L21" s="8"/>
      <c r="M21" s="8"/>
      <c r="N21" s="8"/>
      <c r="O21" s="8"/>
      <c r="P21" s="8"/>
      <c r="Q21" s="8"/>
      <c r="R21" s="8"/>
      <c r="S21" s="8"/>
      <c r="T21" s="5"/>
      <c r="U21" s="62"/>
    </row>
    <row r="22" spans="2:21" ht="29.25" customHeight="1">
      <c r="B22" s="3"/>
      <c r="C22" s="182" t="s">
        <v>77</v>
      </c>
      <c r="D22" s="182"/>
      <c r="E22" s="182"/>
      <c r="F22" s="182"/>
      <c r="G22" s="182"/>
      <c r="H22" s="182"/>
      <c r="I22" s="182"/>
      <c r="J22" s="182"/>
      <c r="K22" s="182"/>
      <c r="L22" s="182"/>
      <c r="M22" s="182"/>
      <c r="N22" s="182"/>
      <c r="O22" s="182"/>
      <c r="P22" s="4"/>
      <c r="Q22" s="4"/>
      <c r="R22" s="4"/>
      <c r="S22" s="4"/>
      <c r="T22" s="5"/>
      <c r="U22" s="62"/>
    </row>
    <row r="23" spans="2:21" ht="29.25" customHeight="1">
      <c r="B23" s="3"/>
      <c r="C23" s="182" t="s">
        <v>78</v>
      </c>
      <c r="D23" s="182"/>
      <c r="E23" s="182"/>
      <c r="F23" s="182"/>
      <c r="G23" s="182"/>
      <c r="H23" s="182"/>
      <c r="I23" s="182"/>
      <c r="J23" s="182"/>
      <c r="K23" s="182"/>
      <c r="L23" s="182"/>
      <c r="M23" s="182"/>
      <c r="N23" s="182"/>
      <c r="O23" s="182"/>
      <c r="P23" s="4"/>
      <c r="Q23" s="4"/>
      <c r="R23" s="4"/>
      <c r="S23" s="4"/>
      <c r="T23" s="5"/>
      <c r="U23" s="62"/>
    </row>
    <row r="24" spans="2:21" ht="29.25" customHeight="1">
      <c r="B24" s="3"/>
      <c r="C24" s="182" t="s">
        <v>76</v>
      </c>
      <c r="D24" s="182"/>
      <c r="E24" s="182"/>
      <c r="F24" s="182"/>
      <c r="G24" s="182"/>
      <c r="H24" s="182"/>
      <c r="I24" s="182"/>
      <c r="J24" s="182"/>
      <c r="K24" s="182"/>
      <c r="L24" s="182"/>
      <c r="M24" s="182"/>
      <c r="N24" s="182"/>
      <c r="O24" s="182"/>
      <c r="P24" s="4"/>
      <c r="Q24" s="4"/>
      <c r="R24" s="4"/>
      <c r="S24" s="4"/>
      <c r="T24" s="5"/>
      <c r="U24" s="62"/>
    </row>
    <row r="25" spans="2:21" ht="15.75" customHeight="1">
      <c r="B25" s="3"/>
      <c r="C25" s="172" t="s">
        <v>21</v>
      </c>
      <c r="D25" s="173"/>
      <c r="E25" s="173"/>
      <c r="F25" s="173"/>
      <c r="G25" s="173"/>
      <c r="H25" s="173"/>
      <c r="I25" s="173"/>
      <c r="J25" s="173"/>
      <c r="K25" s="173"/>
      <c r="L25" s="173"/>
      <c r="M25" s="173"/>
      <c r="N25" s="173"/>
      <c r="O25" s="174"/>
      <c r="P25" s="24"/>
      <c r="Q25" s="24"/>
      <c r="R25" s="24"/>
      <c r="S25" s="24"/>
      <c r="T25" s="5"/>
      <c r="U25" s="62"/>
    </row>
    <row r="26" spans="2:21" ht="5.25" customHeight="1">
      <c r="B26" s="3"/>
      <c r="C26" s="9"/>
      <c r="D26" s="9"/>
      <c r="E26" s="9"/>
      <c r="F26" s="9"/>
      <c r="G26" s="9"/>
      <c r="H26" s="9"/>
      <c r="I26" s="9"/>
      <c r="J26" s="110"/>
      <c r="K26" s="7"/>
      <c r="L26" s="7"/>
      <c r="M26" s="7"/>
      <c r="N26" s="7"/>
      <c r="O26" s="7"/>
      <c r="P26" s="7"/>
      <c r="Q26" s="7"/>
      <c r="R26" s="7"/>
      <c r="S26" s="7"/>
      <c r="T26" s="5"/>
      <c r="U26" s="62"/>
    </row>
    <row r="27" spans="2:21" ht="34.5" customHeight="1">
      <c r="B27" s="3"/>
      <c r="C27" s="171" t="s">
        <v>75</v>
      </c>
      <c r="D27" s="171"/>
      <c r="E27" s="171"/>
      <c r="F27" s="171"/>
      <c r="G27" s="171"/>
      <c r="H27" s="171"/>
      <c r="I27" s="171"/>
      <c r="J27" s="171"/>
      <c r="K27" s="171"/>
      <c r="L27" s="171"/>
      <c r="M27" s="171"/>
      <c r="N27" s="171"/>
      <c r="O27" s="171"/>
      <c r="P27" s="7"/>
      <c r="Q27" s="7"/>
      <c r="R27" s="7"/>
      <c r="S27" s="7"/>
      <c r="T27" s="5"/>
      <c r="U27" s="62"/>
    </row>
    <row r="28" spans="2:21" ht="3.75" customHeight="1">
      <c r="B28" s="3"/>
      <c r="C28" s="4"/>
      <c r="D28" s="4"/>
      <c r="E28" s="18"/>
      <c r="F28" s="18"/>
      <c r="G28" s="18"/>
      <c r="H28" s="18"/>
      <c r="I28" s="18"/>
      <c r="J28" s="113"/>
      <c r="K28" s="18"/>
      <c r="L28" s="18"/>
      <c r="M28" s="18"/>
      <c r="N28" s="18"/>
      <c r="O28" s="7"/>
      <c r="P28" s="7"/>
      <c r="Q28" s="7"/>
      <c r="R28" s="7"/>
      <c r="S28" s="7"/>
      <c r="T28" s="5"/>
      <c r="U28" s="62"/>
    </row>
    <row r="29" spans="2:21" ht="3.75" customHeight="1">
      <c r="B29" s="3"/>
      <c r="C29" s="9"/>
      <c r="D29" s="9"/>
      <c r="E29" s="9"/>
      <c r="F29" s="9"/>
      <c r="G29" s="9"/>
      <c r="H29" s="9"/>
      <c r="I29" s="9"/>
      <c r="J29" s="111"/>
      <c r="K29" s="9"/>
      <c r="L29" s="9"/>
      <c r="M29" s="9"/>
      <c r="N29" s="9"/>
      <c r="O29" s="7"/>
      <c r="P29" s="7"/>
      <c r="Q29" s="7"/>
      <c r="R29" s="7"/>
      <c r="S29" s="7"/>
      <c r="T29" s="5"/>
      <c r="U29" s="62"/>
    </row>
    <row r="30" spans="2:21" ht="5.25" customHeight="1">
      <c r="B30" s="3"/>
      <c r="C30" s="12"/>
      <c r="D30" s="12"/>
      <c r="E30" s="12"/>
      <c r="F30" s="12"/>
      <c r="G30" s="12"/>
      <c r="H30" s="12"/>
      <c r="I30" s="12"/>
      <c r="J30" s="114"/>
      <c r="K30" s="12"/>
      <c r="L30" s="12"/>
      <c r="M30" s="12"/>
      <c r="N30" s="4"/>
      <c r="O30" s="4"/>
      <c r="P30" s="4"/>
      <c r="Q30" s="4"/>
      <c r="R30" s="4"/>
      <c r="S30" s="4"/>
      <c r="T30" s="5"/>
      <c r="U30" s="62"/>
    </row>
    <row r="31" spans="2:21" ht="15.75" customHeight="1">
      <c r="B31" s="3"/>
      <c r="C31" s="175" t="s">
        <v>12</v>
      </c>
      <c r="D31" s="176"/>
      <c r="E31" s="176"/>
      <c r="F31" s="176"/>
      <c r="G31" s="176"/>
      <c r="H31" s="176"/>
      <c r="I31" s="176"/>
      <c r="J31" s="176"/>
      <c r="K31" s="176"/>
      <c r="L31" s="176"/>
      <c r="M31" s="176"/>
      <c r="N31" s="176"/>
      <c r="O31" s="177"/>
      <c r="P31" s="6"/>
      <c r="Q31" s="6"/>
      <c r="R31" s="6"/>
      <c r="S31" s="6"/>
      <c r="T31" s="5"/>
      <c r="U31" s="62"/>
    </row>
    <row r="32" spans="2:21" ht="6" customHeight="1">
      <c r="B32" s="3"/>
      <c r="C32" s="4"/>
      <c r="D32" s="4"/>
      <c r="E32" s="13"/>
      <c r="F32" s="13"/>
      <c r="G32" s="13"/>
      <c r="H32" s="13"/>
      <c r="I32" s="13"/>
      <c r="J32" s="115"/>
      <c r="K32" s="13"/>
      <c r="L32" s="13"/>
      <c r="M32" s="13"/>
      <c r="N32" s="13"/>
      <c r="O32" s="13"/>
      <c r="P32" s="13"/>
      <c r="Q32" s="13"/>
      <c r="R32" s="4"/>
      <c r="S32" s="4"/>
      <c r="T32" s="5"/>
      <c r="U32" s="62"/>
    </row>
    <row r="33" spans="2:21" ht="33" customHeight="1">
      <c r="B33" s="3"/>
      <c r="C33" s="168" t="s">
        <v>32</v>
      </c>
      <c r="D33" s="169" t="s">
        <v>39</v>
      </c>
      <c r="E33" s="178" t="s">
        <v>40</v>
      </c>
      <c r="F33" s="168" t="s">
        <v>41</v>
      </c>
      <c r="G33" s="168" t="s">
        <v>42</v>
      </c>
      <c r="H33" s="168" t="s">
        <v>43</v>
      </c>
      <c r="I33" s="178" t="s">
        <v>44</v>
      </c>
      <c r="J33" s="168" t="s">
        <v>45</v>
      </c>
      <c r="K33" s="168"/>
      <c r="L33" s="168" t="s">
        <v>46</v>
      </c>
      <c r="M33" s="168" t="s">
        <v>47</v>
      </c>
      <c r="N33" s="168" t="s">
        <v>48</v>
      </c>
      <c r="O33" s="168" t="s">
        <v>49</v>
      </c>
      <c r="P33" s="197" t="s">
        <v>50</v>
      </c>
      <c r="Q33" s="186" t="s">
        <v>30</v>
      </c>
      <c r="R33" s="187"/>
      <c r="S33" s="46"/>
      <c r="T33" s="5"/>
      <c r="U33" s="197" t="s">
        <v>92</v>
      </c>
    </row>
    <row r="34" spans="2:21" ht="33" customHeight="1">
      <c r="B34" s="3"/>
      <c r="C34" s="168"/>
      <c r="D34" s="170"/>
      <c r="E34" s="179"/>
      <c r="F34" s="169"/>
      <c r="G34" s="169"/>
      <c r="H34" s="169"/>
      <c r="I34" s="179"/>
      <c r="J34" s="116" t="s">
        <v>5</v>
      </c>
      <c r="K34" s="84" t="s">
        <v>6</v>
      </c>
      <c r="L34" s="168"/>
      <c r="M34" s="169"/>
      <c r="N34" s="169"/>
      <c r="O34" s="169"/>
      <c r="P34" s="197"/>
      <c r="Q34" s="50" t="s">
        <v>20</v>
      </c>
      <c r="R34" s="51" t="s">
        <v>19</v>
      </c>
      <c r="S34" s="25" t="s">
        <v>53</v>
      </c>
      <c r="T34" s="25" t="s">
        <v>54</v>
      </c>
      <c r="U34" s="197"/>
    </row>
    <row r="35" spans="2:21" s="14" customFormat="1" ht="126.75" customHeight="1">
      <c r="B35" s="15"/>
      <c r="C35" s="200">
        <v>1</v>
      </c>
      <c r="D35" s="203" t="s">
        <v>74</v>
      </c>
      <c r="E35" s="96" t="s">
        <v>87</v>
      </c>
      <c r="F35" s="96" t="s">
        <v>90</v>
      </c>
      <c r="G35" s="97" t="s">
        <v>79</v>
      </c>
      <c r="H35" s="99" t="s">
        <v>38</v>
      </c>
      <c r="I35" s="97" t="s">
        <v>91</v>
      </c>
      <c r="J35" s="117">
        <v>1</v>
      </c>
      <c r="K35" s="100" t="s">
        <v>80</v>
      </c>
      <c r="L35" s="101">
        <v>43862</v>
      </c>
      <c r="M35" s="101">
        <v>44012</v>
      </c>
      <c r="N35" s="104" t="s">
        <v>107</v>
      </c>
      <c r="O35" s="104" t="s">
        <v>108</v>
      </c>
      <c r="P35" s="105"/>
      <c r="Q35" s="102"/>
      <c r="R35" s="61"/>
      <c r="S35" s="22">
        <f>IF(H35="Baja",1,IF(H35="Media - baja",2,IF(H35="Media",3,IF(H35="Media - alta",4,5))))</f>
        <v>5</v>
      </c>
      <c r="T35" s="45">
        <f>R35*S35</f>
        <v>0</v>
      </c>
      <c r="U35" s="104" t="s">
        <v>93</v>
      </c>
    </row>
    <row r="36" spans="2:21" s="14" customFormat="1" ht="105" customHeight="1">
      <c r="B36" s="15"/>
      <c r="C36" s="201"/>
      <c r="D36" s="204"/>
      <c r="E36" s="139" t="s">
        <v>109</v>
      </c>
      <c r="F36" s="96" t="s">
        <v>90</v>
      </c>
      <c r="G36" s="97" t="s">
        <v>81</v>
      </c>
      <c r="H36" s="99" t="s">
        <v>38</v>
      </c>
      <c r="I36" s="97" t="s">
        <v>91</v>
      </c>
      <c r="J36" s="117">
        <v>1</v>
      </c>
      <c r="K36" s="100" t="s">
        <v>82</v>
      </c>
      <c r="L36" s="101">
        <v>44013</v>
      </c>
      <c r="M36" s="101">
        <v>44196</v>
      </c>
      <c r="N36" s="104" t="s">
        <v>108</v>
      </c>
      <c r="O36" s="104" t="s">
        <v>108</v>
      </c>
      <c r="P36" s="105"/>
      <c r="Q36" s="102"/>
      <c r="R36" s="61"/>
      <c r="S36" s="22"/>
      <c r="T36" s="45"/>
      <c r="U36" s="104" t="s">
        <v>93</v>
      </c>
    </row>
    <row r="37" spans="2:21" s="14" customFormat="1" ht="147.75" customHeight="1">
      <c r="B37" s="15"/>
      <c r="C37" s="201"/>
      <c r="D37" s="204"/>
      <c r="E37" s="96" t="s">
        <v>88</v>
      </c>
      <c r="F37" s="96" t="s">
        <v>90</v>
      </c>
      <c r="G37" s="98" t="s">
        <v>83</v>
      </c>
      <c r="H37" s="99" t="s">
        <v>38</v>
      </c>
      <c r="I37" s="97" t="s">
        <v>91</v>
      </c>
      <c r="J37" s="117">
        <v>1</v>
      </c>
      <c r="K37" s="100" t="s">
        <v>84</v>
      </c>
      <c r="L37" s="101">
        <v>44197</v>
      </c>
      <c r="M37" s="101">
        <v>44561</v>
      </c>
      <c r="N37" s="104" t="s">
        <v>108</v>
      </c>
      <c r="O37" s="104" t="s">
        <v>108</v>
      </c>
      <c r="P37" s="105"/>
      <c r="Q37" s="102"/>
      <c r="R37" s="61"/>
      <c r="S37" s="22"/>
      <c r="T37" s="45"/>
      <c r="U37" s="104" t="s">
        <v>93</v>
      </c>
    </row>
    <row r="38" spans="2:21" s="14" customFormat="1" ht="114">
      <c r="B38" s="15"/>
      <c r="C38" s="202"/>
      <c r="D38" s="204"/>
      <c r="E38" s="96" t="s">
        <v>89</v>
      </c>
      <c r="F38" s="96" t="s">
        <v>90</v>
      </c>
      <c r="G38" s="97" t="s">
        <v>85</v>
      </c>
      <c r="H38" s="99" t="s">
        <v>38</v>
      </c>
      <c r="I38" s="97" t="s">
        <v>91</v>
      </c>
      <c r="J38" s="117">
        <v>1</v>
      </c>
      <c r="K38" s="100" t="s">
        <v>86</v>
      </c>
      <c r="L38" s="101">
        <v>44562</v>
      </c>
      <c r="M38" s="101">
        <v>44742</v>
      </c>
      <c r="N38" s="104" t="s">
        <v>108</v>
      </c>
      <c r="O38" s="104" t="s">
        <v>108</v>
      </c>
      <c r="P38" s="105"/>
      <c r="Q38" s="102"/>
      <c r="R38" s="61"/>
      <c r="S38" s="22"/>
      <c r="T38" s="45"/>
      <c r="U38" s="104" t="s">
        <v>93</v>
      </c>
    </row>
    <row r="39" spans="2:21" s="14" customFormat="1" ht="242.25">
      <c r="B39" s="15"/>
      <c r="C39" s="55">
        <v>2</v>
      </c>
      <c r="D39" s="85" t="s">
        <v>68</v>
      </c>
      <c r="E39" s="106" t="s">
        <v>94</v>
      </c>
      <c r="F39" s="95"/>
      <c r="G39" s="94" t="s">
        <v>64</v>
      </c>
      <c r="H39" s="95"/>
      <c r="I39" s="86"/>
      <c r="J39" s="118"/>
      <c r="K39" s="86"/>
      <c r="L39" s="60"/>
      <c r="M39" s="103"/>
      <c r="N39" s="86"/>
      <c r="O39" s="86"/>
      <c r="P39" s="86"/>
      <c r="Q39" s="59"/>
      <c r="R39" s="61"/>
      <c r="S39" s="22">
        <f t="shared" ref="S39:S67" si="0">IF(H39="Baja",1,IF(H39="Media - baja",2,IF(H39="Media",3,IF(H39="Media - alta",4,5))))</f>
        <v>5</v>
      </c>
      <c r="T39" s="45">
        <f t="shared" ref="T39:T67" si="1">R39*S39</f>
        <v>0</v>
      </c>
      <c r="U39" s="63"/>
    </row>
    <row r="40" spans="2:21" s="14" customFormat="1" ht="101.25" customHeight="1">
      <c r="B40" s="15"/>
      <c r="C40" s="152">
        <v>3</v>
      </c>
      <c r="D40" s="155" t="s">
        <v>69</v>
      </c>
      <c r="E40" s="126" t="s">
        <v>117</v>
      </c>
      <c r="F40" s="127" t="s">
        <v>90</v>
      </c>
      <c r="G40" s="126" t="s">
        <v>117</v>
      </c>
      <c r="H40" s="127" t="s">
        <v>37</v>
      </c>
      <c r="I40" s="127" t="s">
        <v>103</v>
      </c>
      <c r="J40" s="128">
        <v>2</v>
      </c>
      <c r="K40" s="127" t="s">
        <v>95</v>
      </c>
      <c r="L40" s="129">
        <v>43862</v>
      </c>
      <c r="M40" s="129">
        <v>44074</v>
      </c>
      <c r="N40" s="130" t="s">
        <v>118</v>
      </c>
      <c r="O40" s="59"/>
      <c r="P40" s="59"/>
      <c r="Q40" s="59"/>
      <c r="R40" s="61"/>
      <c r="S40" s="22"/>
      <c r="T40" s="45"/>
      <c r="U40" s="63"/>
    </row>
    <row r="41" spans="2:21" s="14" customFormat="1" ht="54.75" customHeight="1">
      <c r="B41" s="15"/>
      <c r="C41" s="153"/>
      <c r="D41" s="155"/>
      <c r="E41" s="126" t="s">
        <v>116</v>
      </c>
      <c r="F41" s="131" t="s">
        <v>90</v>
      </c>
      <c r="G41" s="126" t="s">
        <v>116</v>
      </c>
      <c r="H41" s="127" t="s">
        <v>37</v>
      </c>
      <c r="I41" s="127" t="s">
        <v>96</v>
      </c>
      <c r="J41" s="128">
        <v>1</v>
      </c>
      <c r="K41" s="131" t="s">
        <v>97</v>
      </c>
      <c r="L41" s="129">
        <v>44075</v>
      </c>
      <c r="M41" s="129">
        <v>44135</v>
      </c>
      <c r="N41" s="132" t="s">
        <v>119</v>
      </c>
      <c r="O41" s="59"/>
      <c r="P41" s="59"/>
      <c r="Q41" s="59"/>
      <c r="R41" s="61"/>
      <c r="S41" s="22"/>
      <c r="T41" s="45"/>
      <c r="U41" s="63"/>
    </row>
    <row r="42" spans="2:21" s="14" customFormat="1" ht="73.5" customHeight="1">
      <c r="B42" s="15"/>
      <c r="C42" s="153"/>
      <c r="D42" s="155"/>
      <c r="E42" s="127" t="s">
        <v>120</v>
      </c>
      <c r="F42" s="127" t="s">
        <v>90</v>
      </c>
      <c r="G42" s="127" t="s">
        <v>98</v>
      </c>
      <c r="H42" s="127" t="s">
        <v>37</v>
      </c>
      <c r="I42" s="127" t="s">
        <v>99</v>
      </c>
      <c r="J42" s="133">
        <v>1</v>
      </c>
      <c r="K42" s="132" t="s">
        <v>100</v>
      </c>
      <c r="L42" s="129">
        <v>44136</v>
      </c>
      <c r="M42" s="129">
        <v>44286</v>
      </c>
      <c r="N42" s="130" t="s">
        <v>118</v>
      </c>
      <c r="O42" s="59"/>
      <c r="P42" s="59"/>
      <c r="Q42" s="59"/>
      <c r="R42" s="61"/>
      <c r="S42" s="22">
        <f t="shared" si="0"/>
        <v>4</v>
      </c>
      <c r="T42" s="45">
        <f t="shared" si="1"/>
        <v>0</v>
      </c>
      <c r="U42" s="63"/>
    </row>
    <row r="43" spans="2:21" s="14" customFormat="1" ht="93.75" customHeight="1">
      <c r="B43" s="15"/>
      <c r="C43" s="154"/>
      <c r="D43" s="155"/>
      <c r="E43" s="127" t="s">
        <v>102</v>
      </c>
      <c r="F43" s="127" t="s">
        <v>90</v>
      </c>
      <c r="G43" s="127" t="s">
        <v>121</v>
      </c>
      <c r="H43" s="127" t="s">
        <v>37</v>
      </c>
      <c r="I43" s="127" t="s">
        <v>101</v>
      </c>
      <c r="J43" s="133">
        <v>2</v>
      </c>
      <c r="K43" s="127" t="s">
        <v>101</v>
      </c>
      <c r="L43" s="129">
        <v>44287</v>
      </c>
      <c r="M43" s="129">
        <v>44561</v>
      </c>
      <c r="N43" s="130" t="s">
        <v>122</v>
      </c>
      <c r="O43" s="59"/>
      <c r="P43" s="59"/>
      <c r="Q43" s="59"/>
      <c r="R43" s="61"/>
      <c r="S43" s="22"/>
      <c r="T43" s="45"/>
      <c r="U43" s="63"/>
    </row>
    <row r="44" spans="2:21" s="14" customFormat="1" ht="45">
      <c r="B44" s="15"/>
      <c r="C44" s="55">
        <v>4</v>
      </c>
      <c r="D44" s="85" t="s">
        <v>70</v>
      </c>
      <c r="E44" s="125" t="s">
        <v>104</v>
      </c>
      <c r="F44" s="57"/>
      <c r="G44" s="57"/>
      <c r="H44" s="57"/>
      <c r="I44" s="57"/>
      <c r="J44" s="119"/>
      <c r="K44" s="59"/>
      <c r="L44" s="60"/>
      <c r="M44" s="60"/>
      <c r="N44" s="59"/>
      <c r="O44" s="59"/>
      <c r="P44" s="59"/>
      <c r="Q44" s="59"/>
      <c r="R44" s="61"/>
      <c r="S44" s="22">
        <f t="shared" si="0"/>
        <v>5</v>
      </c>
      <c r="T44" s="45">
        <f t="shared" si="1"/>
        <v>0</v>
      </c>
      <c r="U44" s="63"/>
    </row>
    <row r="45" spans="2:21" s="14" customFormat="1" ht="102.75" customHeight="1">
      <c r="B45" s="15"/>
      <c r="C45" s="123">
        <v>5</v>
      </c>
      <c r="D45" s="124" t="s">
        <v>71</v>
      </c>
      <c r="E45" s="125" t="s">
        <v>104</v>
      </c>
      <c r="F45" s="87"/>
      <c r="G45" s="89"/>
      <c r="H45" s="88"/>
      <c r="I45" s="92"/>
      <c r="J45" s="120"/>
      <c r="K45" s="90"/>
      <c r="L45" s="91"/>
      <c r="M45" s="91"/>
      <c r="N45" s="93"/>
      <c r="O45" s="59"/>
      <c r="P45" s="59"/>
      <c r="Q45" s="59"/>
      <c r="R45" s="61"/>
      <c r="S45" s="22"/>
      <c r="T45" s="45"/>
      <c r="U45" s="63"/>
    </row>
    <row r="46" spans="2:21" s="14" customFormat="1" ht="96.75" customHeight="1">
      <c r="B46" s="15"/>
      <c r="C46" s="152">
        <v>6</v>
      </c>
      <c r="D46" s="155" t="s">
        <v>72</v>
      </c>
      <c r="E46" s="126" t="s">
        <v>123</v>
      </c>
      <c r="F46" s="127" t="s">
        <v>90</v>
      </c>
      <c r="G46" s="126" t="s">
        <v>110</v>
      </c>
      <c r="H46" s="127" t="s">
        <v>37</v>
      </c>
      <c r="I46" s="127" t="s">
        <v>111</v>
      </c>
      <c r="J46" s="128">
        <v>2</v>
      </c>
      <c r="K46" s="127" t="s">
        <v>95</v>
      </c>
      <c r="L46" s="129">
        <v>43862</v>
      </c>
      <c r="M46" s="129">
        <v>44074</v>
      </c>
      <c r="N46" s="130" t="s">
        <v>122</v>
      </c>
      <c r="O46" s="59"/>
      <c r="P46" s="59"/>
      <c r="Q46" s="59"/>
      <c r="R46" s="61"/>
      <c r="S46" s="22">
        <f t="shared" si="0"/>
        <v>4</v>
      </c>
      <c r="T46" s="45">
        <f t="shared" si="1"/>
        <v>0</v>
      </c>
      <c r="U46" s="63"/>
    </row>
    <row r="47" spans="2:21" s="14" customFormat="1" ht="54" customHeight="1">
      <c r="B47" s="15"/>
      <c r="C47" s="153"/>
      <c r="D47" s="155"/>
      <c r="E47" s="126" t="s">
        <v>113</v>
      </c>
      <c r="F47" s="131" t="s">
        <v>90</v>
      </c>
      <c r="G47" s="126" t="s">
        <v>114</v>
      </c>
      <c r="H47" s="127" t="s">
        <v>37</v>
      </c>
      <c r="I47" s="127" t="s">
        <v>105</v>
      </c>
      <c r="J47" s="128">
        <v>1</v>
      </c>
      <c r="K47" s="131" t="s">
        <v>97</v>
      </c>
      <c r="L47" s="129">
        <v>44075</v>
      </c>
      <c r="M47" s="129">
        <v>44135</v>
      </c>
      <c r="N47" s="132" t="s">
        <v>119</v>
      </c>
      <c r="O47" s="59"/>
      <c r="P47" s="59"/>
      <c r="Q47" s="59"/>
      <c r="R47" s="61"/>
      <c r="S47" s="22"/>
      <c r="T47" s="45"/>
      <c r="U47" s="63"/>
    </row>
    <row r="48" spans="2:21" s="14" customFormat="1" ht="69" customHeight="1">
      <c r="B48" s="15"/>
      <c r="C48" s="153"/>
      <c r="D48" s="155"/>
      <c r="E48" s="127" t="s">
        <v>115</v>
      </c>
      <c r="F48" s="127" t="s">
        <v>90</v>
      </c>
      <c r="G48" s="127" t="s">
        <v>98</v>
      </c>
      <c r="H48" s="127" t="s">
        <v>37</v>
      </c>
      <c r="I48" s="127" t="s">
        <v>99</v>
      </c>
      <c r="J48" s="133">
        <v>1</v>
      </c>
      <c r="K48" s="132" t="s">
        <v>100</v>
      </c>
      <c r="L48" s="129">
        <v>44136</v>
      </c>
      <c r="M48" s="129">
        <v>44286</v>
      </c>
      <c r="N48" s="130" t="s">
        <v>131</v>
      </c>
      <c r="O48" s="59"/>
      <c r="P48" s="59"/>
      <c r="Q48" s="59"/>
      <c r="R48" s="61"/>
      <c r="S48" s="22"/>
      <c r="T48" s="45"/>
      <c r="U48" s="63"/>
    </row>
    <row r="49" spans="2:21" s="14" customFormat="1" ht="58.5" customHeight="1">
      <c r="B49" s="15"/>
      <c r="C49" s="154"/>
      <c r="D49" s="155"/>
      <c r="E49" s="127" t="s">
        <v>102</v>
      </c>
      <c r="F49" s="127" t="s">
        <v>90</v>
      </c>
      <c r="G49" s="127" t="s">
        <v>112</v>
      </c>
      <c r="H49" s="127" t="s">
        <v>37</v>
      </c>
      <c r="I49" s="127" t="s">
        <v>101</v>
      </c>
      <c r="J49" s="133">
        <v>2</v>
      </c>
      <c r="K49" s="127" t="s">
        <v>101</v>
      </c>
      <c r="L49" s="129">
        <v>44287</v>
      </c>
      <c r="M49" s="129">
        <v>44561</v>
      </c>
      <c r="N49" s="130" t="s">
        <v>131</v>
      </c>
      <c r="O49" s="59"/>
      <c r="P49" s="59"/>
      <c r="Q49" s="59"/>
      <c r="R49" s="61"/>
      <c r="S49" s="22"/>
      <c r="T49" s="45"/>
      <c r="U49" s="63"/>
    </row>
    <row r="50" spans="2:21" s="14" customFormat="1" ht="106.5" customHeight="1">
      <c r="B50" s="15"/>
      <c r="C50" s="152">
        <v>7</v>
      </c>
      <c r="D50" s="155" t="s">
        <v>106</v>
      </c>
      <c r="E50" s="126" t="s">
        <v>123</v>
      </c>
      <c r="F50" s="127" t="s">
        <v>90</v>
      </c>
      <c r="G50" s="126" t="s">
        <v>123</v>
      </c>
      <c r="H50" s="127" t="s">
        <v>37</v>
      </c>
      <c r="I50" s="127" t="s">
        <v>105</v>
      </c>
      <c r="J50" s="128">
        <v>2</v>
      </c>
      <c r="K50" s="127" t="s">
        <v>95</v>
      </c>
      <c r="L50" s="129">
        <v>43862</v>
      </c>
      <c r="M50" s="129">
        <v>44074</v>
      </c>
      <c r="N50" s="130" t="s">
        <v>131</v>
      </c>
      <c r="O50" s="59"/>
      <c r="P50" s="59"/>
      <c r="Q50" s="59"/>
      <c r="R50" s="61"/>
      <c r="S50" s="22">
        <f t="shared" si="0"/>
        <v>4</v>
      </c>
      <c r="T50" s="45">
        <f t="shared" si="1"/>
        <v>0</v>
      </c>
      <c r="U50" s="63"/>
    </row>
    <row r="51" spans="2:21" s="14" customFormat="1" ht="65.25" customHeight="1">
      <c r="B51" s="15"/>
      <c r="C51" s="153"/>
      <c r="D51" s="155"/>
      <c r="E51" s="126" t="s">
        <v>116</v>
      </c>
      <c r="F51" s="131" t="s">
        <v>90</v>
      </c>
      <c r="G51" s="126" t="s">
        <v>113</v>
      </c>
      <c r="H51" s="127" t="s">
        <v>37</v>
      </c>
      <c r="I51" s="127" t="s">
        <v>105</v>
      </c>
      <c r="J51" s="128">
        <v>1</v>
      </c>
      <c r="K51" s="131" t="s">
        <v>97</v>
      </c>
      <c r="L51" s="129">
        <v>44075</v>
      </c>
      <c r="M51" s="129">
        <v>44135</v>
      </c>
      <c r="N51" s="130" t="s">
        <v>130</v>
      </c>
      <c r="O51" s="59"/>
      <c r="P51" s="59"/>
      <c r="Q51" s="59"/>
      <c r="R51" s="61"/>
      <c r="S51" s="22"/>
      <c r="T51" s="45"/>
      <c r="U51" s="63"/>
    </row>
    <row r="52" spans="2:21" s="14" customFormat="1" ht="66" customHeight="1">
      <c r="B52" s="15"/>
      <c r="C52" s="153"/>
      <c r="D52" s="155"/>
      <c r="E52" s="127" t="s">
        <v>125</v>
      </c>
      <c r="F52" s="127" t="s">
        <v>90</v>
      </c>
      <c r="G52" s="127" t="s">
        <v>98</v>
      </c>
      <c r="H52" s="127" t="s">
        <v>37</v>
      </c>
      <c r="I52" s="127" t="s">
        <v>99</v>
      </c>
      <c r="J52" s="133">
        <v>1</v>
      </c>
      <c r="K52" s="132" t="s">
        <v>100</v>
      </c>
      <c r="L52" s="129">
        <v>44136</v>
      </c>
      <c r="M52" s="129">
        <v>44286</v>
      </c>
      <c r="N52" s="130" t="s">
        <v>129</v>
      </c>
      <c r="O52" s="59"/>
      <c r="P52" s="59"/>
      <c r="Q52" s="59"/>
      <c r="R52" s="61"/>
      <c r="S52" s="22"/>
      <c r="T52" s="45"/>
      <c r="U52" s="63"/>
    </row>
    <row r="53" spans="2:21" s="14" customFormat="1" ht="55.5" customHeight="1">
      <c r="B53" s="15"/>
      <c r="C53" s="154"/>
      <c r="D53" s="155"/>
      <c r="E53" s="127" t="s">
        <v>102</v>
      </c>
      <c r="F53" s="127" t="s">
        <v>90</v>
      </c>
      <c r="G53" s="127" t="s">
        <v>126</v>
      </c>
      <c r="H53" s="127" t="s">
        <v>37</v>
      </c>
      <c r="I53" s="127" t="s">
        <v>101</v>
      </c>
      <c r="J53" s="133">
        <v>2</v>
      </c>
      <c r="K53" s="127" t="s">
        <v>101</v>
      </c>
      <c r="L53" s="129">
        <v>44287</v>
      </c>
      <c r="M53" s="129">
        <v>44561</v>
      </c>
      <c r="N53" s="130" t="s">
        <v>129</v>
      </c>
      <c r="O53" s="59"/>
      <c r="P53" s="59"/>
      <c r="Q53" s="59"/>
      <c r="R53" s="61"/>
      <c r="S53" s="22"/>
      <c r="T53" s="45"/>
      <c r="U53" s="63"/>
    </row>
    <row r="54" spans="2:21" s="14" customFormat="1" ht="96">
      <c r="B54" s="15"/>
      <c r="C54" s="152">
        <v>8</v>
      </c>
      <c r="D54" s="155" t="s">
        <v>73</v>
      </c>
      <c r="E54" s="126" t="s">
        <v>123</v>
      </c>
      <c r="F54" s="127" t="s">
        <v>90</v>
      </c>
      <c r="G54" s="126" t="s">
        <v>123</v>
      </c>
      <c r="H54" s="127" t="s">
        <v>37</v>
      </c>
      <c r="I54" s="127" t="s">
        <v>111</v>
      </c>
      <c r="J54" s="128">
        <v>2</v>
      </c>
      <c r="K54" s="127" t="s">
        <v>95</v>
      </c>
      <c r="L54" s="129">
        <v>43862</v>
      </c>
      <c r="M54" s="129">
        <v>44074</v>
      </c>
      <c r="N54" s="130" t="s">
        <v>122</v>
      </c>
      <c r="O54" s="59"/>
      <c r="P54" s="59"/>
      <c r="Q54" s="59"/>
      <c r="R54" s="61"/>
      <c r="S54" s="22">
        <f t="shared" si="0"/>
        <v>4</v>
      </c>
      <c r="T54" s="45">
        <f t="shared" si="1"/>
        <v>0</v>
      </c>
      <c r="U54" s="63"/>
    </row>
    <row r="55" spans="2:21" s="14" customFormat="1" ht="60">
      <c r="B55" s="15"/>
      <c r="C55" s="153"/>
      <c r="D55" s="155"/>
      <c r="E55" s="126" t="s">
        <v>113</v>
      </c>
      <c r="F55" s="131" t="s">
        <v>90</v>
      </c>
      <c r="G55" s="126" t="s">
        <v>127</v>
      </c>
      <c r="H55" s="127" t="s">
        <v>37</v>
      </c>
      <c r="I55" s="127" t="s">
        <v>111</v>
      </c>
      <c r="J55" s="128">
        <v>1</v>
      </c>
      <c r="K55" s="131" t="s">
        <v>97</v>
      </c>
      <c r="L55" s="129">
        <v>44075</v>
      </c>
      <c r="M55" s="129">
        <v>44135</v>
      </c>
      <c r="N55" s="130" t="s">
        <v>124</v>
      </c>
      <c r="O55" s="59"/>
      <c r="P55" s="59"/>
      <c r="Q55" s="59"/>
      <c r="R55" s="61"/>
      <c r="S55" s="22">
        <f t="shared" si="0"/>
        <v>4</v>
      </c>
      <c r="T55" s="45">
        <f t="shared" si="1"/>
        <v>0</v>
      </c>
      <c r="U55" s="63"/>
    </row>
    <row r="56" spans="2:21" s="14" customFormat="1" ht="96">
      <c r="B56" s="15"/>
      <c r="C56" s="153"/>
      <c r="D56" s="155"/>
      <c r="E56" s="127" t="s">
        <v>128</v>
      </c>
      <c r="F56" s="127" t="s">
        <v>90</v>
      </c>
      <c r="G56" s="127" t="s">
        <v>98</v>
      </c>
      <c r="H56" s="127" t="s">
        <v>37</v>
      </c>
      <c r="I56" s="127" t="s">
        <v>99</v>
      </c>
      <c r="J56" s="133">
        <v>1</v>
      </c>
      <c r="K56" s="132" t="s">
        <v>100</v>
      </c>
      <c r="L56" s="129">
        <v>44136</v>
      </c>
      <c r="M56" s="129">
        <v>44286</v>
      </c>
      <c r="N56" s="130" t="s">
        <v>129</v>
      </c>
      <c r="O56" s="59"/>
      <c r="P56" s="59"/>
      <c r="Q56" s="59"/>
      <c r="R56" s="61"/>
      <c r="S56" s="22">
        <f t="shared" si="0"/>
        <v>4</v>
      </c>
      <c r="T56" s="45">
        <f t="shared" si="1"/>
        <v>0</v>
      </c>
      <c r="U56" s="63"/>
    </row>
    <row r="57" spans="2:21" s="14" customFormat="1" ht="40.5" customHeight="1">
      <c r="B57" s="15"/>
      <c r="C57" s="154"/>
      <c r="D57" s="156"/>
      <c r="E57" s="127" t="s">
        <v>102</v>
      </c>
      <c r="F57" s="127" t="s">
        <v>90</v>
      </c>
      <c r="G57" s="127" t="s">
        <v>126</v>
      </c>
      <c r="H57" s="127" t="s">
        <v>37</v>
      </c>
      <c r="I57" s="127" t="s">
        <v>101</v>
      </c>
      <c r="J57" s="133">
        <v>2</v>
      </c>
      <c r="K57" s="127" t="s">
        <v>101</v>
      </c>
      <c r="L57" s="129">
        <v>44287</v>
      </c>
      <c r="M57" s="129">
        <v>44561</v>
      </c>
      <c r="N57" s="130" t="s">
        <v>129</v>
      </c>
      <c r="O57" s="59"/>
      <c r="P57" s="59"/>
      <c r="Q57" s="59"/>
      <c r="R57" s="61"/>
      <c r="S57" s="22">
        <f t="shared" si="0"/>
        <v>4</v>
      </c>
      <c r="T57" s="45">
        <f t="shared" si="1"/>
        <v>0</v>
      </c>
      <c r="U57" s="63"/>
    </row>
    <row r="58" spans="2:21" s="14" customFormat="1" ht="31.5" customHeight="1">
      <c r="B58" s="15"/>
      <c r="C58" s="55">
        <v>12</v>
      </c>
      <c r="D58" s="55"/>
      <c r="E58" s="59"/>
      <c r="F58" s="59"/>
      <c r="G58" s="59"/>
      <c r="H58" s="59"/>
      <c r="I58" s="59"/>
      <c r="J58" s="119"/>
      <c r="K58" s="102"/>
      <c r="L58" s="60"/>
      <c r="M58" s="60"/>
      <c r="N58" s="59"/>
      <c r="O58" s="59"/>
      <c r="P58" s="59"/>
      <c r="Q58" s="59"/>
      <c r="R58" s="61"/>
      <c r="S58" s="22">
        <f t="shared" si="0"/>
        <v>5</v>
      </c>
      <c r="T58" s="45">
        <f t="shared" si="1"/>
        <v>0</v>
      </c>
      <c r="U58" s="63"/>
    </row>
    <row r="59" spans="2:21" s="14" customFormat="1" ht="31.5" customHeight="1">
      <c r="B59" s="15"/>
      <c r="C59" s="55">
        <v>13</v>
      </c>
      <c r="D59" s="55"/>
      <c r="E59" s="134"/>
      <c r="F59" s="135"/>
      <c r="G59" s="135"/>
      <c r="H59" s="198"/>
      <c r="I59" s="198"/>
      <c r="J59" s="199"/>
      <c r="K59" s="102"/>
      <c r="L59" s="60"/>
      <c r="M59" s="60"/>
      <c r="N59" s="59"/>
      <c r="O59" s="59"/>
      <c r="P59" s="59"/>
      <c r="Q59" s="59"/>
      <c r="R59" s="61"/>
      <c r="S59" s="22">
        <f t="shared" si="0"/>
        <v>5</v>
      </c>
      <c r="T59" s="45">
        <f t="shared" si="1"/>
        <v>0</v>
      </c>
      <c r="U59" s="63"/>
    </row>
    <row r="60" spans="2:21" s="14" customFormat="1" ht="31.5" customHeight="1">
      <c r="B60" s="15"/>
      <c r="C60" s="55">
        <v>14</v>
      </c>
      <c r="D60" s="55"/>
      <c r="E60" s="136"/>
      <c r="F60" s="135"/>
      <c r="G60" s="135"/>
      <c r="H60" s="198"/>
      <c r="I60" s="198"/>
      <c r="J60" s="199"/>
      <c r="K60" s="102"/>
      <c r="L60" s="60"/>
      <c r="M60" s="60"/>
      <c r="N60" s="59"/>
      <c r="O60" s="59"/>
      <c r="P60" s="59"/>
      <c r="Q60" s="59"/>
      <c r="R60" s="61"/>
      <c r="S60" s="22"/>
      <c r="T60" s="45"/>
      <c r="U60" s="63"/>
    </row>
    <row r="61" spans="2:21" s="14" customFormat="1" ht="31.5" customHeight="1">
      <c r="B61" s="15"/>
      <c r="C61" s="55">
        <v>15</v>
      </c>
      <c r="D61" s="55"/>
      <c r="E61" s="136"/>
      <c r="F61" s="135"/>
      <c r="G61" s="135"/>
      <c r="H61" s="198"/>
      <c r="I61" s="198"/>
      <c r="J61" s="199"/>
      <c r="K61" s="102"/>
      <c r="L61" s="60"/>
      <c r="M61" s="60"/>
      <c r="N61" s="59"/>
      <c r="O61" s="59"/>
      <c r="P61" s="59"/>
      <c r="Q61" s="59"/>
      <c r="R61" s="61"/>
      <c r="S61" s="22"/>
      <c r="T61" s="45"/>
      <c r="U61" s="63"/>
    </row>
    <row r="62" spans="2:21" s="14" customFormat="1" ht="31.5" customHeight="1">
      <c r="B62" s="15"/>
      <c r="C62" s="55">
        <v>16</v>
      </c>
      <c r="D62" s="55"/>
      <c r="E62" s="137"/>
      <c r="F62" s="138"/>
      <c r="G62" s="138"/>
      <c r="H62" s="198"/>
      <c r="I62" s="198"/>
      <c r="J62" s="199"/>
      <c r="K62" s="102"/>
      <c r="L62" s="60"/>
      <c r="M62" s="60"/>
      <c r="N62" s="59"/>
      <c r="O62" s="59"/>
      <c r="P62" s="59"/>
      <c r="Q62" s="59"/>
      <c r="R62" s="61"/>
      <c r="S62" s="22"/>
      <c r="T62" s="45"/>
      <c r="U62" s="63"/>
    </row>
    <row r="63" spans="2:21" s="14" customFormat="1" ht="31.5" customHeight="1">
      <c r="B63" s="15"/>
      <c r="C63" s="55">
        <v>17</v>
      </c>
      <c r="D63" s="55"/>
      <c r="E63" s="59"/>
      <c r="F63" s="59"/>
      <c r="G63" s="59"/>
      <c r="H63" s="59"/>
      <c r="I63" s="59"/>
      <c r="J63" s="119"/>
      <c r="K63" s="102"/>
      <c r="L63" s="60"/>
      <c r="M63" s="60"/>
      <c r="N63" s="59"/>
      <c r="O63" s="59"/>
      <c r="P63" s="59"/>
      <c r="Q63" s="59"/>
      <c r="R63" s="61"/>
      <c r="S63" s="22"/>
      <c r="T63" s="45"/>
      <c r="U63" s="63"/>
    </row>
    <row r="64" spans="2:21" s="14" customFormat="1" ht="31.5" customHeight="1">
      <c r="B64" s="15"/>
      <c r="C64" s="55">
        <v>18</v>
      </c>
      <c r="D64" s="55"/>
      <c r="E64" s="59"/>
      <c r="F64" s="59"/>
      <c r="G64" s="59"/>
      <c r="H64" s="59"/>
      <c r="I64" s="59"/>
      <c r="J64" s="119"/>
      <c r="K64" s="102"/>
      <c r="L64" s="60"/>
      <c r="M64" s="60"/>
      <c r="N64" s="59"/>
      <c r="O64" s="59"/>
      <c r="P64" s="59"/>
      <c r="Q64" s="59"/>
      <c r="R64" s="61"/>
      <c r="S64" s="22"/>
      <c r="T64" s="45"/>
      <c r="U64" s="63"/>
    </row>
    <row r="65" spans="1:21" s="14" customFormat="1" ht="31.5" customHeight="1">
      <c r="B65" s="15"/>
      <c r="C65" s="55">
        <v>19</v>
      </c>
      <c r="D65" s="56"/>
      <c r="E65" s="57"/>
      <c r="F65" s="57"/>
      <c r="G65" s="57"/>
      <c r="H65" s="57"/>
      <c r="I65" s="57"/>
      <c r="J65" s="119"/>
      <c r="K65" s="59"/>
      <c r="L65" s="60"/>
      <c r="M65" s="60"/>
      <c r="N65" s="59"/>
      <c r="O65" s="59"/>
      <c r="P65" s="59"/>
      <c r="Q65" s="59"/>
      <c r="R65" s="61"/>
      <c r="S65" s="22"/>
      <c r="T65" s="45"/>
      <c r="U65" s="63"/>
    </row>
    <row r="66" spans="1:21" s="14" customFormat="1" ht="31.5" customHeight="1">
      <c r="B66" s="15"/>
      <c r="C66" s="55">
        <v>20</v>
      </c>
      <c r="D66" s="56"/>
      <c r="E66" s="57"/>
      <c r="F66" s="57"/>
      <c r="G66" s="57"/>
      <c r="H66" s="57"/>
      <c r="I66" s="57"/>
      <c r="J66" s="119"/>
      <c r="K66" s="59"/>
      <c r="L66" s="60"/>
      <c r="M66" s="60"/>
      <c r="N66" s="59"/>
      <c r="O66" s="59"/>
      <c r="P66" s="59"/>
      <c r="Q66" s="59"/>
      <c r="R66" s="61"/>
      <c r="S66" s="22">
        <f t="shared" si="0"/>
        <v>5</v>
      </c>
      <c r="T66" s="45">
        <f t="shared" si="1"/>
        <v>0</v>
      </c>
      <c r="U66" s="63"/>
    </row>
    <row r="67" spans="1:21" s="14" customFormat="1" ht="31.5" customHeight="1">
      <c r="B67" s="15"/>
      <c r="C67" s="55" t="s">
        <v>31</v>
      </c>
      <c r="D67" s="56"/>
      <c r="E67" s="57"/>
      <c r="F67" s="57"/>
      <c r="G67" s="57"/>
      <c r="H67" s="57"/>
      <c r="I67" s="57"/>
      <c r="J67" s="119"/>
      <c r="K67" s="59"/>
      <c r="L67" s="60"/>
      <c r="M67" s="60"/>
      <c r="N67" s="59"/>
      <c r="O67" s="59"/>
      <c r="P67" s="59"/>
      <c r="Q67" s="59"/>
      <c r="R67" s="61"/>
      <c r="S67" s="22">
        <f t="shared" si="0"/>
        <v>5</v>
      </c>
      <c r="T67" s="45">
        <f t="shared" si="1"/>
        <v>0</v>
      </c>
      <c r="U67" s="63"/>
    </row>
    <row r="68" spans="1:21" s="14" customFormat="1" ht="31.5" customHeight="1">
      <c r="B68" s="15"/>
      <c r="C68" s="39"/>
      <c r="D68" s="39"/>
      <c r="E68" s="38"/>
      <c r="F68" s="38"/>
      <c r="G68" s="38"/>
      <c r="H68" s="40"/>
      <c r="I68" s="38"/>
      <c r="J68" s="121"/>
      <c r="K68" s="38"/>
      <c r="L68" s="42"/>
      <c r="M68" s="42"/>
      <c r="N68" s="38"/>
      <c r="O68" s="38"/>
      <c r="P68" s="38"/>
      <c r="Q68" s="38"/>
      <c r="R68" s="43"/>
      <c r="S68" s="43"/>
      <c r="T68" s="43"/>
      <c r="U68" s="63"/>
    </row>
    <row r="69" spans="1:21" ht="21.75" customHeight="1">
      <c r="B69" s="65"/>
      <c r="C69" s="66"/>
      <c r="D69" s="66"/>
      <c r="E69" s="66"/>
      <c r="F69" s="66"/>
      <c r="G69" s="66"/>
      <c r="H69" s="66"/>
      <c r="I69" s="66"/>
      <c r="J69" s="122"/>
      <c r="K69" s="66"/>
      <c r="L69" s="66"/>
      <c r="M69" s="66"/>
      <c r="N69" s="66"/>
      <c r="O69" s="66"/>
      <c r="P69" s="66"/>
      <c r="Q69" s="66"/>
      <c r="R69" s="66"/>
      <c r="S69" s="66"/>
      <c r="T69" s="67"/>
      <c r="U69" s="62"/>
    </row>
    <row r="70" spans="1:21" ht="21.75" customHeight="1">
      <c r="A70" s="16"/>
      <c r="B70" s="194" t="s">
        <v>7</v>
      </c>
      <c r="C70" s="195"/>
      <c r="D70" s="195"/>
      <c r="E70" s="195"/>
      <c r="F70" s="195"/>
      <c r="G70" s="195"/>
      <c r="H70" s="195"/>
      <c r="I70" s="195"/>
      <c r="J70" s="195"/>
      <c r="K70" s="195"/>
      <c r="L70" s="195"/>
      <c r="M70" s="195"/>
      <c r="N70" s="195"/>
      <c r="O70" s="195"/>
      <c r="P70" s="195"/>
      <c r="Q70" s="195"/>
      <c r="R70" s="195"/>
      <c r="S70" s="195"/>
      <c r="T70" s="195"/>
      <c r="U70" s="196"/>
    </row>
    <row r="71" spans="1:21" ht="21.75" customHeight="1">
      <c r="A71" s="17"/>
      <c r="B71" s="191" t="s">
        <v>8</v>
      </c>
      <c r="C71" s="192"/>
      <c r="D71" s="192"/>
      <c r="E71" s="192"/>
      <c r="F71" s="192"/>
      <c r="G71" s="192"/>
      <c r="H71" s="192"/>
      <c r="I71" s="192"/>
      <c r="J71" s="192"/>
      <c r="K71" s="192"/>
      <c r="L71" s="192"/>
      <c r="M71" s="192"/>
      <c r="N71" s="192"/>
      <c r="O71" s="192"/>
      <c r="P71" s="192"/>
      <c r="Q71" s="192"/>
      <c r="R71" s="192"/>
      <c r="S71" s="192"/>
      <c r="T71" s="192"/>
      <c r="U71" s="193"/>
    </row>
    <row r="72" spans="1:21" ht="21.75" customHeight="1">
      <c r="B72" s="160" t="s">
        <v>9</v>
      </c>
      <c r="C72" s="161"/>
      <c r="D72" s="162"/>
      <c r="E72" s="163" t="s">
        <v>33</v>
      </c>
      <c r="F72" s="163"/>
      <c r="G72" s="163"/>
      <c r="H72" s="163" t="s">
        <v>51</v>
      </c>
      <c r="I72" s="163"/>
      <c r="J72" s="164">
        <v>3</v>
      </c>
      <c r="K72" s="165"/>
      <c r="L72" s="165"/>
      <c r="M72" s="166" t="s">
        <v>10</v>
      </c>
      <c r="N72" s="166"/>
      <c r="O72" s="166"/>
      <c r="P72" s="188">
        <v>43343</v>
      </c>
      <c r="Q72" s="189"/>
      <c r="R72" s="189"/>
      <c r="S72" s="189"/>
      <c r="T72" s="189"/>
      <c r="U72" s="190"/>
    </row>
    <row r="73" spans="1:21" ht="80.25" customHeight="1">
      <c r="B73" s="183"/>
      <c r="C73" s="184"/>
      <c r="D73" s="184"/>
      <c r="E73" s="184"/>
      <c r="F73" s="184"/>
      <c r="G73" s="184"/>
      <c r="H73" s="184"/>
      <c r="I73" s="184"/>
      <c r="J73" s="185"/>
      <c r="K73" s="185"/>
      <c r="L73" s="185"/>
      <c r="M73" s="184"/>
      <c r="N73" s="184"/>
      <c r="O73" s="184"/>
      <c r="P73" s="185"/>
      <c r="Q73" s="185"/>
      <c r="R73" s="185"/>
      <c r="S73" s="185"/>
      <c r="T73" s="185"/>
      <c r="U73" s="64"/>
    </row>
    <row r="108" spans="21:21" ht="15.75" customHeight="1">
      <c r="U108" s="18"/>
    </row>
    <row r="109" spans="21:21">
      <c r="U109" s="18"/>
    </row>
    <row r="110" spans="21:21" ht="15.75" customHeight="1">
      <c r="U110" s="18"/>
    </row>
    <row r="111" spans="21:21">
      <c r="U111" s="9"/>
    </row>
    <row r="112" spans="21:21" ht="15.75" customHeight="1">
      <c r="U112" s="18"/>
    </row>
  </sheetData>
  <mergeCells count="54">
    <mergeCell ref="B73:T73"/>
    <mergeCell ref="C33:C34"/>
    <mergeCell ref="E33:E34"/>
    <mergeCell ref="F33:F34"/>
    <mergeCell ref="Q33:R33"/>
    <mergeCell ref="P72:U72"/>
    <mergeCell ref="B71:U71"/>
    <mergeCell ref="B70:U70"/>
    <mergeCell ref="P33:P34"/>
    <mergeCell ref="H59:H62"/>
    <mergeCell ref="I59:I62"/>
    <mergeCell ref="J59:J62"/>
    <mergeCell ref="C35:C38"/>
    <mergeCell ref="D35:D38"/>
    <mergeCell ref="U33:U34"/>
    <mergeCell ref="C40:C43"/>
    <mergeCell ref="K9:N9"/>
    <mergeCell ref="K10:N10"/>
    <mergeCell ref="K11:N11"/>
    <mergeCell ref="C16:O16"/>
    <mergeCell ref="C25:O25"/>
    <mergeCell ref="C22:O22"/>
    <mergeCell ref="C23:O23"/>
    <mergeCell ref="C24:O24"/>
    <mergeCell ref="C31:O31"/>
    <mergeCell ref="I33:I34"/>
    <mergeCell ref="J33:K33"/>
    <mergeCell ref="L33:L34"/>
    <mergeCell ref="M33:M34"/>
    <mergeCell ref="O33:O34"/>
    <mergeCell ref="N33:N34"/>
    <mergeCell ref="C2:E6"/>
    <mergeCell ref="P2:R6"/>
    <mergeCell ref="F2:O6"/>
    <mergeCell ref="B72:D72"/>
    <mergeCell ref="E72:G72"/>
    <mergeCell ref="H72:I72"/>
    <mergeCell ref="J72:L72"/>
    <mergeCell ref="M72:O72"/>
    <mergeCell ref="K12:N12"/>
    <mergeCell ref="K13:N13"/>
    <mergeCell ref="H33:H34"/>
    <mergeCell ref="D33:D34"/>
    <mergeCell ref="G33:G34"/>
    <mergeCell ref="C18:O18"/>
    <mergeCell ref="C20:O20"/>
    <mergeCell ref="C27:O27"/>
    <mergeCell ref="C54:C57"/>
    <mergeCell ref="D54:D57"/>
    <mergeCell ref="D40:D43"/>
    <mergeCell ref="C46:C49"/>
    <mergeCell ref="D46:D49"/>
    <mergeCell ref="C50:C53"/>
    <mergeCell ref="D50:D53"/>
  </mergeCells>
  <dataValidations count="1">
    <dataValidation type="list" allowBlank="1" showInputMessage="1" showErrorMessage="1" sqref="H35:H68">
      <formula1>$T$2:$T$6</formula1>
    </dataValidation>
  </dataValidations>
  <printOptions horizontalCentered="1" verticalCentered="1"/>
  <pageMargins left="0.19685039370078741" right="0.19685039370078741" top="0.19685039370078741" bottom="0.19685039370078741" header="0" footer="0"/>
  <pageSetup scale="56" orientation="landscape" horizont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U21" sqref="U21"/>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206"/>
      <c r="D2" s="207"/>
      <c r="E2" s="212" t="s">
        <v>0</v>
      </c>
      <c r="F2" s="213"/>
      <c r="G2" s="213"/>
      <c r="H2" s="213"/>
      <c r="I2" s="213"/>
      <c r="J2" s="213"/>
      <c r="K2" s="213"/>
      <c r="L2" s="213"/>
      <c r="M2" s="213"/>
      <c r="N2" s="214"/>
      <c r="O2" s="158" t="s">
        <v>1</v>
      </c>
      <c r="P2" s="158"/>
      <c r="Q2" s="158"/>
      <c r="R2" s="44"/>
      <c r="S2" s="31" t="s">
        <v>34</v>
      </c>
    </row>
    <row r="3" spans="2:19" ht="12.75" customHeight="1">
      <c r="B3" s="79"/>
      <c r="C3" s="208"/>
      <c r="D3" s="209"/>
      <c r="E3" s="215"/>
      <c r="F3" s="216"/>
      <c r="G3" s="216"/>
      <c r="H3" s="216"/>
      <c r="I3" s="216"/>
      <c r="J3" s="216"/>
      <c r="K3" s="216"/>
      <c r="L3" s="216"/>
      <c r="M3" s="216"/>
      <c r="N3" s="217"/>
      <c r="O3" s="158"/>
      <c r="P3" s="158"/>
      <c r="Q3" s="158"/>
      <c r="R3" s="44"/>
      <c r="S3" s="32" t="s">
        <v>35</v>
      </c>
    </row>
    <row r="4" spans="2:19" ht="12.75" customHeight="1">
      <c r="B4" s="79"/>
      <c r="C4" s="208"/>
      <c r="D4" s="209"/>
      <c r="E4" s="215"/>
      <c r="F4" s="216"/>
      <c r="G4" s="216"/>
      <c r="H4" s="216"/>
      <c r="I4" s="216"/>
      <c r="J4" s="216"/>
      <c r="K4" s="216"/>
      <c r="L4" s="216"/>
      <c r="M4" s="216"/>
      <c r="N4" s="217"/>
      <c r="O4" s="158"/>
      <c r="P4" s="158"/>
      <c r="Q4" s="158"/>
      <c r="R4" s="44"/>
      <c r="S4" s="32" t="s">
        <v>36</v>
      </c>
    </row>
    <row r="5" spans="2:19" ht="12.75" customHeight="1">
      <c r="B5" s="79"/>
      <c r="C5" s="208"/>
      <c r="D5" s="209"/>
      <c r="E5" s="215"/>
      <c r="F5" s="216"/>
      <c r="G5" s="216"/>
      <c r="H5" s="216"/>
      <c r="I5" s="216"/>
      <c r="J5" s="216"/>
      <c r="K5" s="216"/>
      <c r="L5" s="216"/>
      <c r="M5" s="216"/>
      <c r="N5" s="217"/>
      <c r="O5" s="158"/>
      <c r="P5" s="158"/>
      <c r="Q5" s="158"/>
      <c r="R5" s="44"/>
      <c r="S5" s="32" t="s">
        <v>37</v>
      </c>
    </row>
    <row r="6" spans="2:19" ht="12.75" customHeight="1">
      <c r="B6" s="80"/>
      <c r="C6" s="210"/>
      <c r="D6" s="211"/>
      <c r="E6" s="218"/>
      <c r="F6" s="219"/>
      <c r="G6" s="219"/>
      <c r="H6" s="219"/>
      <c r="I6" s="219"/>
      <c r="J6" s="219"/>
      <c r="K6" s="219"/>
      <c r="L6" s="219"/>
      <c r="M6" s="219"/>
      <c r="N6" s="220"/>
      <c r="O6" s="158"/>
      <c r="P6" s="158"/>
      <c r="Q6" s="158"/>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8" t="s">
        <v>32</v>
      </c>
      <c r="D9" s="178" t="s">
        <v>40</v>
      </c>
      <c r="E9" s="168" t="s">
        <v>42</v>
      </c>
      <c r="F9" s="168" t="s">
        <v>43</v>
      </c>
      <c r="G9" s="186" t="s">
        <v>60</v>
      </c>
      <c r="H9" s="187"/>
      <c r="I9" s="221" t="s">
        <v>61</v>
      </c>
      <c r="J9" s="221"/>
      <c r="K9" s="46"/>
      <c r="L9" s="5"/>
      <c r="M9" s="4"/>
      <c r="N9" s="205" t="s">
        <v>66</v>
      </c>
      <c r="O9" s="205"/>
      <c r="P9" s="4"/>
      <c r="Q9" s="62"/>
    </row>
    <row r="10" spans="2:19" ht="42" customHeight="1">
      <c r="B10" s="81"/>
      <c r="C10" s="168"/>
      <c r="D10" s="178"/>
      <c r="E10" s="168"/>
      <c r="F10" s="168"/>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'RG1'!E35</f>
        <v xml:space="preserve">Definir Estrategia de Digitalización del Proyecto .
</v>
      </c>
      <c r="E11" s="47" t="str">
        <f>'RG1'!G35</f>
        <v>Estrategia de Digitalización</v>
      </c>
      <c r="F11" s="54" t="str">
        <f>'RG1'!H35</f>
        <v>Alta</v>
      </c>
      <c r="G11" s="22">
        <f>'RG1'!Q35</f>
        <v>0</v>
      </c>
      <c r="H11" s="23">
        <f>'RG1'!R35</f>
        <v>0</v>
      </c>
      <c r="I11" s="22"/>
      <c r="J11" s="23"/>
      <c r="K11" s="22">
        <f t="shared" ref="K11:K23" si="0">IF(F11="Baja",1,IF(F11="Media - baja",2,IF(F11="Media",3,IF(F11="Media - alta",4,5))))</f>
        <v>5</v>
      </c>
      <c r="L11" s="45">
        <f t="shared" ref="L11:L23" si="1">J11*K11</f>
        <v>0</v>
      </c>
      <c r="M11" s="75"/>
      <c r="N11" s="22" t="str">
        <f>IFERROR(INDEX($D$11:$D$31,MATCH(0,INDEX(COUNTIF($N$10:N10,$D$11:$D$31),),)),"")</f>
        <v xml:space="preserve">Definir Estrategia de Digitalización del Proyecto .
</v>
      </c>
      <c r="O11" s="69">
        <f t="shared" ref="O11:O25" si="2">SUMIFS($L$11:$L$31,$D$11:$D$31,N11)/SUMIFS($K$11:$K$31,$D$11:$D$31,N11)</f>
        <v>0</v>
      </c>
      <c r="P11" s="75"/>
      <c r="Q11" s="63"/>
    </row>
    <row r="12" spans="2:19" s="14" customFormat="1" ht="31.5" customHeight="1">
      <c r="B12" s="82"/>
      <c r="C12" s="21">
        <v>2</v>
      </c>
      <c r="D12" s="47" t="str">
        <f>'RG1'!E39</f>
        <v>No se establecen acciones para esta recomendación, toda vez que la Entidad se encuentra en proceso de transformación, donde uno de sus pilares es la transformación del talento humano. Cabe resaltar que para el fortalecimiento de los grupos de desarrollo, estan en el proceso de determinación de la cantidad del talento humano que debe vincularse para suplir las necesaidades en la Subdirección de Gestión de Tecnología y las Telecomunicaciones.</v>
      </c>
      <c r="E12" s="47" t="str">
        <f>'RG1'!G39</f>
        <v>Tarea No.2</v>
      </c>
      <c r="F12" s="54">
        <f>'RG1'!H39</f>
        <v>0</v>
      </c>
      <c r="G12" s="22">
        <f>'RG1'!Q39</f>
        <v>0</v>
      </c>
      <c r="H12" s="23">
        <f>'RG1'!R39</f>
        <v>0</v>
      </c>
      <c r="I12" s="22"/>
      <c r="J12" s="23"/>
      <c r="K12" s="22">
        <f t="shared" si="0"/>
        <v>5</v>
      </c>
      <c r="L12" s="45">
        <f t="shared" si="1"/>
        <v>0</v>
      </c>
      <c r="M12" s="75"/>
      <c r="N12" s="22" t="str">
        <f>IFERROR(INDEX($D$11:$D$31,MATCH(0,INDEX(COUNTIF($N$10:N11,$D$11:$D$31),),)),"")</f>
        <v>Definición de requeirmientos funcionales para la implementacion de las alertas y/o validaciones en el SIE de la Obligación Financiera.</v>
      </c>
      <c r="O12" s="69">
        <f t="shared" si="2"/>
        <v>0</v>
      </c>
      <c r="P12" s="75"/>
      <c r="Q12" s="63"/>
    </row>
    <row r="13" spans="2:19" s="14" customFormat="1" ht="31.5" customHeight="1">
      <c r="B13" s="82"/>
      <c r="C13" s="21">
        <v>3</v>
      </c>
      <c r="D13" s="47" t="str">
        <f>'RG1'!E42</f>
        <v>Definición de requeirmientos funcionales para la implementacion de las alertas y/o validaciones en el SIE de la Obligación Financiera.</v>
      </c>
      <c r="E13" s="47" t="str">
        <f>'RG1'!G42</f>
        <v>Realizar Requerimientos funcionales</v>
      </c>
      <c r="F13" s="54" t="str">
        <f>'RG1'!H42</f>
        <v>Media - alta</v>
      </c>
      <c r="G13" s="22">
        <f>'RG1'!Q42</f>
        <v>0</v>
      </c>
      <c r="H13" s="23">
        <f>'RG1'!R42</f>
        <v>0</v>
      </c>
      <c r="I13" s="22"/>
      <c r="J13" s="23"/>
      <c r="K13" s="22">
        <f t="shared" si="0"/>
        <v>4</v>
      </c>
      <c r="L13" s="45">
        <f t="shared" si="1"/>
        <v>0</v>
      </c>
      <c r="M13" s="75"/>
      <c r="N13" s="22" t="str">
        <f>IFERROR(INDEX($D$11:$D$31,MATCH(0,INDEX(COUNTIF($N$10:N12,$D$11:$D$31),),)),"")</f>
        <v>Apoyo de Bernardo para la respuesta</v>
      </c>
      <c r="O13" s="69">
        <f t="shared" si="2"/>
        <v>0</v>
      </c>
      <c r="P13" s="75"/>
      <c r="Q13" s="63"/>
    </row>
    <row r="14" spans="2:19" s="14" customFormat="1" ht="31.5" customHeight="1">
      <c r="B14" s="82"/>
      <c r="C14" s="21">
        <v>4</v>
      </c>
      <c r="D14" s="47" t="str">
        <f>'RG1'!E44</f>
        <v>Apoyo de Bernardo para la respuesta</v>
      </c>
      <c r="E14" s="47">
        <f>'RG1'!G44</f>
        <v>0</v>
      </c>
      <c r="F14" s="54">
        <f>'RG1'!H44</f>
        <v>0</v>
      </c>
      <c r="G14" s="22">
        <f>'RG1'!Q44</f>
        <v>0</v>
      </c>
      <c r="H14" s="23">
        <f>'RG1'!R44</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str">
        <f>'RG1'!E46</f>
        <v xml:space="preserve">Realizar análisis del funcionamiento del sistema actual, a fin de determinar las posibles alertas y/ o validaciones a implementar en el SIE de Obligación Financiera </v>
      </c>
      <c r="E16" s="47" t="str">
        <f>'RG1'!G46</f>
        <v>Realizar análisis del funcionamiento del sistema actual, a fin de determinar las posibles alertas y/o validaciones a implementar en el SIE de Obligación Financiera</v>
      </c>
      <c r="F16" s="54" t="str">
        <f>'RG1'!H46</f>
        <v>Media - alta</v>
      </c>
      <c r="G16" s="22">
        <f>'RG1'!Q46</f>
        <v>0</v>
      </c>
      <c r="H16" s="23">
        <f>'RG1'!R46</f>
        <v>0</v>
      </c>
      <c r="I16" s="22"/>
      <c r="J16" s="23"/>
      <c r="K16" s="22">
        <f t="shared" si="0"/>
        <v>4</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'RG1'!E50</f>
        <v xml:space="preserve">Realizar análisis del funcionamiento del sistema actual, a fin de determinar las posibles alertas y/ o validaciones a implementar en el SIE de Obligación Financiera </v>
      </c>
      <c r="E17" s="47" t="str">
        <f>'RG1'!G50</f>
        <v xml:space="preserve">Realizar análisis del funcionamiento del sistema actual, a fin de determinar las posibles alertas y/ o validaciones a implementar en el SIE de Obligación Financiera </v>
      </c>
      <c r="F17" s="54" t="str">
        <f>'RG1'!H50</f>
        <v>Media - alta</v>
      </c>
      <c r="G17" s="22">
        <f>'RG1'!Q50</f>
        <v>0</v>
      </c>
      <c r="H17" s="23">
        <f>'RG1'!R50</f>
        <v>0</v>
      </c>
      <c r="I17" s="22"/>
      <c r="J17" s="23"/>
      <c r="K17" s="22">
        <f t="shared" si="0"/>
        <v>4</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'RG1'!E54</f>
        <v xml:space="preserve">Realizar análisis del funcionamiento del sistema actual, a fin de determinar las posibles alertas y/ o validaciones a implementar en el SIE de Obligación Financiera </v>
      </c>
      <c r="E18" s="47" t="str">
        <f>'RG1'!G54</f>
        <v xml:space="preserve">Realizar análisis del funcionamiento del sistema actual, a fin de determinar las posibles alertas y/ o validaciones a implementar en el SIE de Obligación Financiera </v>
      </c>
      <c r="F18" s="54" t="str">
        <f>'RG1'!H54</f>
        <v>Media - alta</v>
      </c>
      <c r="G18" s="22">
        <f>'RG1'!Q54</f>
        <v>0</v>
      </c>
      <c r="H18" s="23">
        <f>'RG1'!R54</f>
        <v>0</v>
      </c>
      <c r="I18" s="22"/>
      <c r="J18" s="23"/>
      <c r="K18" s="22">
        <f t="shared" si="0"/>
        <v>4</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'RG1'!E55</f>
        <v>Presentar la necesidad en el Centro de Despacho.</v>
      </c>
      <c r="E19" s="47" t="str">
        <f>'RG1'!G55</f>
        <v>Presentar la necesidad en el Centro de Despacho</v>
      </c>
      <c r="F19" s="54" t="str">
        <f>'RG1'!H55</f>
        <v>Media - alta</v>
      </c>
      <c r="G19" s="22">
        <f>'RG1'!Q55</f>
        <v>0</v>
      </c>
      <c r="H19" s="23">
        <f>'RG1'!R55</f>
        <v>0</v>
      </c>
      <c r="I19" s="22"/>
      <c r="J19" s="23"/>
      <c r="K19" s="22">
        <f t="shared" si="0"/>
        <v>4</v>
      </c>
      <c r="L19" s="45">
        <f t="shared" si="1"/>
        <v>0</v>
      </c>
      <c r="M19" s="75"/>
      <c r="N19" s="22" t="str">
        <f>IFERROR(INDEX($D$11:$D$31,MATCH(0,INDEX(COUNTIF($N$10:N18,$D$11:$D$31),),)),"")</f>
        <v/>
      </c>
      <c r="O19" s="69" t="e">
        <f t="shared" si="2"/>
        <v>#DIV/0!</v>
      </c>
      <c r="P19" s="38"/>
      <c r="Q19" s="63"/>
    </row>
    <row r="20" spans="2:18" s="14" customFormat="1" ht="31.5" customHeight="1">
      <c r="B20" s="82"/>
      <c r="C20" s="21">
        <v>10</v>
      </c>
      <c r="D20" s="47" t="str">
        <f>'RG1'!E56</f>
        <v xml:space="preserve">Definición de requeirmientos funcionales para la implementacion de las alertas y/o validaciones en el SIE de la Obligación Financiera </v>
      </c>
      <c r="E20" s="47" t="str">
        <f>'RG1'!G56</f>
        <v>Realizar Requerimientos funcionales</v>
      </c>
      <c r="F20" s="54" t="str">
        <f>'RG1'!H56</f>
        <v>Media - alta</v>
      </c>
      <c r="G20" s="22">
        <f>'RG1'!Q56</f>
        <v>0</v>
      </c>
      <c r="H20" s="23">
        <f>'RG1'!R56</f>
        <v>0</v>
      </c>
      <c r="I20" s="22"/>
      <c r="J20" s="23"/>
      <c r="K20" s="22">
        <f t="shared" si="0"/>
        <v>4</v>
      </c>
      <c r="L20" s="45">
        <f t="shared" si="1"/>
        <v>0</v>
      </c>
      <c r="M20" s="75"/>
      <c r="N20" s="22" t="str">
        <f>IFERROR(INDEX($D$11:$D$31,MATCH(0,INDEX(COUNTIF($N$10:N19,$D$11:$D$31),),)),"")</f>
        <v/>
      </c>
      <c r="O20" s="69" t="e">
        <f t="shared" si="2"/>
        <v>#DIV/0!</v>
      </c>
      <c r="P20" s="38"/>
      <c r="Q20" s="63"/>
    </row>
    <row r="21" spans="2:18" s="14" customFormat="1" ht="31.5" customHeight="1">
      <c r="B21" s="82"/>
      <c r="C21" s="21">
        <v>11</v>
      </c>
      <c r="D21" s="47" t="str">
        <f>'RG1'!E57</f>
        <v>Ciclo de desarrollo e implementación de acuerdo a la solicitud del area funcional.</v>
      </c>
      <c r="E21" s="47" t="str">
        <f>'RG1'!G57</f>
        <v>Realizar el desarrollo o implementación de mejoras para la implementación de alertas y/o validacionesen el SIE de Obligación Financiera</v>
      </c>
      <c r="F21" s="54" t="str">
        <f>'RG1'!H57</f>
        <v>Media - alta</v>
      </c>
      <c r="G21" s="22">
        <f>'RG1'!Q57</f>
        <v>0</v>
      </c>
      <c r="H21" s="23">
        <f>'RG1'!R57</f>
        <v>0</v>
      </c>
      <c r="I21" s="22"/>
      <c r="J21" s="23"/>
      <c r="K21" s="22">
        <f t="shared" si="0"/>
        <v>4</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'RG1'!E58</f>
        <v>0</v>
      </c>
      <c r="E22" s="47">
        <f>'RG1'!G58</f>
        <v>0</v>
      </c>
      <c r="F22" s="54">
        <f>'RG1'!H58</f>
        <v>0</v>
      </c>
      <c r="G22" s="22">
        <f>'RG1'!Q58</f>
        <v>0</v>
      </c>
      <c r="H22" s="23">
        <f>'RG1'!R58</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'RG1'!E59</f>
        <v>0</v>
      </c>
      <c r="E23" s="47">
        <f>'RG1'!G59</f>
        <v>0</v>
      </c>
      <c r="F23" s="54">
        <f>'RG1'!H59</f>
        <v>0</v>
      </c>
      <c r="G23" s="22">
        <f>'RG1'!Q59</f>
        <v>0</v>
      </c>
      <c r="H23" s="23">
        <f>'RG1'!R59</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'RG1'!E60</f>
        <v>0</v>
      </c>
      <c r="E24" s="47">
        <f>'RG1'!G60</f>
        <v>0</v>
      </c>
      <c r="F24" s="54">
        <f>'RG1'!H60</f>
        <v>0</v>
      </c>
      <c r="G24" s="22">
        <f>'RG1'!Q60</f>
        <v>0</v>
      </c>
      <c r="H24" s="23">
        <f>'RG1'!R60</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'RG1'!E61</f>
        <v>0</v>
      </c>
      <c r="E25" s="47">
        <f>'RG1'!G61</f>
        <v>0</v>
      </c>
      <c r="F25" s="54">
        <f>'RG1'!H61</f>
        <v>0</v>
      </c>
      <c r="G25" s="22">
        <f>'RG1'!Q61</f>
        <v>0</v>
      </c>
      <c r="H25" s="23">
        <f>'RG1'!R61</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'RG1'!E62</f>
        <v>0</v>
      </c>
      <c r="E26" s="47">
        <f>'RG1'!G62</f>
        <v>0</v>
      </c>
      <c r="F26" s="54">
        <f>'RG1'!H62</f>
        <v>0</v>
      </c>
      <c r="G26" s="22">
        <f>'RG1'!Q62</f>
        <v>0</v>
      </c>
      <c r="H26" s="23">
        <f>'RG1'!R62</f>
        <v>0</v>
      </c>
      <c r="I26" s="23"/>
      <c r="J26" s="23"/>
      <c r="K26" s="22">
        <f t="shared" si="3"/>
        <v>5</v>
      </c>
      <c r="L26" s="45">
        <f t="shared" si="4"/>
        <v>0</v>
      </c>
      <c r="M26" s="75"/>
      <c r="N26" s="75"/>
      <c r="O26" s="75"/>
      <c r="P26" s="38"/>
      <c r="Q26" s="63"/>
    </row>
    <row r="27" spans="2:18" s="14" customFormat="1" ht="31.5" customHeight="1">
      <c r="B27" s="82"/>
      <c r="C27" s="21">
        <v>17</v>
      </c>
      <c r="D27" s="47">
        <f>'RG1'!E63</f>
        <v>0</v>
      </c>
      <c r="E27" s="47">
        <f>'RG1'!G63</f>
        <v>0</v>
      </c>
      <c r="F27" s="54">
        <f>'RG1'!H63</f>
        <v>0</v>
      </c>
      <c r="G27" s="22">
        <f>'RG1'!Q63</f>
        <v>0</v>
      </c>
      <c r="H27" s="23">
        <f>'RG1'!R63</f>
        <v>0</v>
      </c>
      <c r="I27" s="23"/>
      <c r="J27" s="23"/>
      <c r="K27" s="22">
        <f t="shared" si="3"/>
        <v>5</v>
      </c>
      <c r="L27" s="45">
        <f t="shared" si="4"/>
        <v>0</v>
      </c>
      <c r="M27" s="75"/>
      <c r="N27" s="75"/>
      <c r="O27" s="75"/>
      <c r="P27" s="38"/>
      <c r="Q27" s="63"/>
    </row>
    <row r="28" spans="2:18" s="14" customFormat="1" ht="31.5" customHeight="1">
      <c r="B28" s="82"/>
      <c r="C28" s="21">
        <v>18</v>
      </c>
      <c r="D28" s="47">
        <f>'RG1'!E64</f>
        <v>0</v>
      </c>
      <c r="E28" s="47">
        <f>'RG1'!G64</f>
        <v>0</v>
      </c>
      <c r="F28" s="54">
        <f>'RG1'!H64</f>
        <v>0</v>
      </c>
      <c r="G28" s="22">
        <f>'RG1'!Q64</f>
        <v>0</v>
      </c>
      <c r="H28" s="23">
        <f>'RG1'!R64</f>
        <v>0</v>
      </c>
      <c r="I28" s="23"/>
      <c r="J28" s="23"/>
      <c r="K28" s="22">
        <f t="shared" si="3"/>
        <v>5</v>
      </c>
      <c r="L28" s="45">
        <f t="shared" si="4"/>
        <v>0</v>
      </c>
      <c r="M28" s="75"/>
      <c r="N28" s="75"/>
      <c r="O28" s="75"/>
      <c r="P28" s="38"/>
      <c r="Q28" s="63"/>
    </row>
    <row r="29" spans="2:18" s="14" customFormat="1" ht="31.5" customHeight="1">
      <c r="B29" s="82"/>
      <c r="C29" s="21">
        <v>19</v>
      </c>
      <c r="D29" s="47">
        <f>'RG1'!E65</f>
        <v>0</v>
      </c>
      <c r="E29" s="47">
        <f>'RG1'!G65</f>
        <v>0</v>
      </c>
      <c r="F29" s="54">
        <f>'RG1'!H65</f>
        <v>0</v>
      </c>
      <c r="G29" s="22">
        <f>'RG1'!Q65</f>
        <v>0</v>
      </c>
      <c r="H29" s="23">
        <f>'RG1'!R65</f>
        <v>0</v>
      </c>
      <c r="I29" s="23"/>
      <c r="J29" s="23"/>
      <c r="K29" s="22">
        <f t="shared" si="3"/>
        <v>5</v>
      </c>
      <c r="L29" s="45">
        <f t="shared" si="4"/>
        <v>0</v>
      </c>
      <c r="M29" s="75"/>
      <c r="N29" s="75"/>
      <c r="O29" s="75"/>
      <c r="P29" s="38"/>
      <c r="Q29" s="63"/>
    </row>
    <row r="30" spans="2:18" s="14" customFormat="1" ht="31.5" customHeight="1">
      <c r="B30" s="82"/>
      <c r="C30" s="21">
        <v>20</v>
      </c>
      <c r="D30" s="47">
        <f>'RG1'!E66</f>
        <v>0</v>
      </c>
      <c r="E30" s="47">
        <f>'RG1'!G66</f>
        <v>0</v>
      </c>
      <c r="F30" s="54">
        <f>'RG1'!H66</f>
        <v>0</v>
      </c>
      <c r="G30" s="22">
        <f>'RG1'!Q66</f>
        <v>0</v>
      </c>
      <c r="H30" s="23">
        <f>'RG1'!R66</f>
        <v>0</v>
      </c>
      <c r="I30" s="23"/>
      <c r="J30" s="23"/>
      <c r="K30" s="22">
        <f t="shared" si="3"/>
        <v>5</v>
      </c>
      <c r="L30" s="45">
        <f t="shared" si="4"/>
        <v>0</v>
      </c>
      <c r="M30" s="75"/>
      <c r="N30" s="75"/>
      <c r="O30" s="75"/>
      <c r="P30" s="38"/>
      <c r="Q30" s="63"/>
    </row>
    <row r="31" spans="2:18" s="14" customFormat="1" ht="31.5" customHeight="1">
      <c r="B31" s="82"/>
      <c r="C31" s="21" t="s">
        <v>31</v>
      </c>
      <c r="D31" s="47">
        <f>'RG1'!E67</f>
        <v>0</v>
      </c>
      <c r="E31" s="47">
        <f>'RG1'!G67</f>
        <v>0</v>
      </c>
      <c r="F31" s="54">
        <f>'RG1'!H67</f>
        <v>0</v>
      </c>
      <c r="G31" s="22">
        <f>'RG1'!Q67</f>
        <v>0</v>
      </c>
      <c r="H31" s="23">
        <f>'RG1'!R67</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28" t="s">
        <v>7</v>
      </c>
      <c r="C34" s="229"/>
      <c r="D34" s="229"/>
      <c r="E34" s="229"/>
      <c r="F34" s="229"/>
      <c r="G34" s="229"/>
      <c r="H34" s="229"/>
      <c r="I34" s="229"/>
      <c r="J34" s="229"/>
      <c r="K34" s="229"/>
      <c r="L34" s="229"/>
      <c r="M34" s="229"/>
      <c r="N34" s="229"/>
      <c r="O34" s="229"/>
      <c r="P34" s="229"/>
      <c r="Q34" s="230"/>
      <c r="R34" s="70"/>
    </row>
    <row r="35" spans="1:18" ht="21.75" customHeight="1">
      <c r="A35" s="17"/>
      <c r="B35" s="160" t="s">
        <v>8</v>
      </c>
      <c r="C35" s="161"/>
      <c r="D35" s="161"/>
      <c r="E35" s="161"/>
      <c r="F35" s="161"/>
      <c r="G35" s="161"/>
      <c r="H35" s="161"/>
      <c r="I35" s="161"/>
      <c r="J35" s="161"/>
      <c r="K35" s="161"/>
      <c r="L35" s="161"/>
      <c r="M35" s="161"/>
      <c r="N35" s="161"/>
      <c r="O35" s="161"/>
      <c r="P35" s="161"/>
      <c r="Q35" s="162"/>
      <c r="R35" s="72"/>
    </row>
    <row r="36" spans="1:18" ht="21.75" customHeight="1">
      <c r="B36" s="160" t="s">
        <v>9</v>
      </c>
      <c r="C36" s="161"/>
      <c r="D36" s="162"/>
      <c r="E36" s="160" t="s">
        <v>33</v>
      </c>
      <c r="F36" s="162"/>
      <c r="G36" s="160" t="s">
        <v>51</v>
      </c>
      <c r="H36" s="162"/>
      <c r="I36" s="160">
        <v>3</v>
      </c>
      <c r="J36" s="161"/>
      <c r="K36" s="161"/>
      <c r="L36" s="161"/>
      <c r="M36" s="162"/>
      <c r="N36" s="222" t="s">
        <v>10</v>
      </c>
      <c r="O36" s="223"/>
      <c r="P36" s="231">
        <v>43343</v>
      </c>
      <c r="Q36" s="232"/>
      <c r="R36" s="71"/>
    </row>
    <row r="37" spans="1:18" ht="80.25" customHeight="1">
      <c r="B37" s="224"/>
      <c r="C37" s="225"/>
      <c r="D37" s="225"/>
      <c r="E37" s="225"/>
      <c r="F37" s="225"/>
      <c r="G37" s="225"/>
      <c r="H37" s="225"/>
      <c r="I37" s="225"/>
      <c r="J37" s="225"/>
      <c r="K37" s="225"/>
      <c r="L37" s="225"/>
      <c r="M37" s="225"/>
      <c r="N37" s="225"/>
      <c r="O37" s="225"/>
      <c r="P37" s="226"/>
      <c r="Q37" s="227"/>
      <c r="R37" s="64"/>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I1" workbookViewId="0">
      <selection activeCell="O71" sqref="O71"/>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7"/>
      <c r="D2" s="157"/>
      <c r="E2" s="157"/>
      <c r="F2" s="159" t="s">
        <v>0</v>
      </c>
      <c r="G2" s="159"/>
      <c r="H2" s="159"/>
      <c r="I2" s="159"/>
      <c r="J2" s="159"/>
      <c r="K2" s="159"/>
      <c r="L2" s="159"/>
      <c r="M2" s="159"/>
      <c r="N2" s="159"/>
      <c r="O2" s="159"/>
      <c r="P2" s="158" t="s">
        <v>1</v>
      </c>
      <c r="Q2" s="158"/>
      <c r="R2" s="158"/>
      <c r="S2" s="49"/>
      <c r="T2" s="31" t="s">
        <v>34</v>
      </c>
      <c r="U2" s="62"/>
    </row>
    <row r="3" spans="2:21" ht="12.75" customHeight="1">
      <c r="B3" s="36"/>
      <c r="C3" s="157"/>
      <c r="D3" s="157"/>
      <c r="E3" s="157"/>
      <c r="F3" s="159"/>
      <c r="G3" s="159"/>
      <c r="H3" s="159"/>
      <c r="I3" s="159"/>
      <c r="J3" s="159"/>
      <c r="K3" s="159"/>
      <c r="L3" s="159"/>
      <c r="M3" s="159"/>
      <c r="N3" s="159"/>
      <c r="O3" s="159"/>
      <c r="P3" s="158"/>
      <c r="Q3" s="158"/>
      <c r="R3" s="158"/>
      <c r="S3" s="49"/>
      <c r="T3" s="32" t="s">
        <v>35</v>
      </c>
      <c r="U3" s="62"/>
    </row>
    <row r="4" spans="2:21" ht="12.75" customHeight="1">
      <c r="B4" s="36"/>
      <c r="C4" s="157"/>
      <c r="D4" s="157"/>
      <c r="E4" s="157"/>
      <c r="F4" s="159"/>
      <c r="G4" s="159"/>
      <c r="H4" s="159"/>
      <c r="I4" s="159"/>
      <c r="J4" s="159"/>
      <c r="K4" s="159"/>
      <c r="L4" s="159"/>
      <c r="M4" s="159"/>
      <c r="N4" s="159"/>
      <c r="O4" s="159"/>
      <c r="P4" s="158"/>
      <c r="Q4" s="158"/>
      <c r="R4" s="158"/>
      <c r="S4" s="49"/>
      <c r="T4" s="32" t="s">
        <v>36</v>
      </c>
      <c r="U4" s="62"/>
    </row>
    <row r="5" spans="2:21" ht="12.75" customHeight="1">
      <c r="B5" s="36"/>
      <c r="C5" s="157"/>
      <c r="D5" s="157"/>
      <c r="E5" s="157"/>
      <c r="F5" s="159"/>
      <c r="G5" s="159"/>
      <c r="H5" s="159"/>
      <c r="I5" s="159"/>
      <c r="J5" s="159"/>
      <c r="K5" s="159"/>
      <c r="L5" s="159"/>
      <c r="M5" s="159"/>
      <c r="N5" s="159"/>
      <c r="O5" s="159"/>
      <c r="P5" s="158"/>
      <c r="Q5" s="158"/>
      <c r="R5" s="158"/>
      <c r="S5" s="49"/>
      <c r="T5" s="32" t="s">
        <v>37</v>
      </c>
      <c r="U5" s="62"/>
    </row>
    <row r="6" spans="2:21" ht="12.75" customHeight="1">
      <c r="B6" s="37"/>
      <c r="C6" s="157"/>
      <c r="D6" s="157"/>
      <c r="E6" s="157"/>
      <c r="F6" s="159"/>
      <c r="G6" s="159"/>
      <c r="H6" s="159"/>
      <c r="I6" s="159"/>
      <c r="J6" s="159"/>
      <c r="K6" s="159"/>
      <c r="L6" s="159"/>
      <c r="M6" s="159"/>
      <c r="N6" s="159"/>
      <c r="O6" s="159"/>
      <c r="P6" s="158"/>
      <c r="Q6" s="158"/>
      <c r="R6" s="158"/>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67" t="s">
        <v>18</v>
      </c>
      <c r="L9" s="167"/>
      <c r="M9" s="167"/>
      <c r="N9" s="167"/>
      <c r="O9" s="4"/>
      <c r="P9" s="19"/>
      <c r="Q9" s="19"/>
      <c r="R9" s="19"/>
      <c r="S9" s="19"/>
      <c r="T9" s="5"/>
      <c r="U9" s="62"/>
    </row>
    <row r="10" spans="2:21" ht="15">
      <c r="B10" s="3"/>
      <c r="C10" s="4"/>
      <c r="D10" s="4"/>
      <c r="E10" s="4"/>
      <c r="F10" s="4"/>
      <c r="G10" s="4"/>
      <c r="H10" s="4"/>
      <c r="I10" s="6" t="s">
        <v>3</v>
      </c>
      <c r="J10" s="4"/>
      <c r="K10" s="167" t="s">
        <v>15</v>
      </c>
      <c r="L10" s="167"/>
      <c r="M10" s="167"/>
      <c r="N10" s="167"/>
      <c r="O10" s="4"/>
      <c r="P10" s="4"/>
      <c r="Q10" s="4"/>
      <c r="R10" s="4"/>
      <c r="S10" s="4"/>
      <c r="T10" s="5"/>
      <c r="U10" s="62"/>
    </row>
    <row r="11" spans="2:21" ht="15">
      <c r="B11" s="3"/>
      <c r="C11" s="4"/>
      <c r="D11" s="4"/>
      <c r="E11" s="4"/>
      <c r="F11" s="4"/>
      <c r="G11" s="4"/>
      <c r="H11" s="4"/>
      <c r="I11" s="6" t="s">
        <v>4</v>
      </c>
      <c r="J11" s="4"/>
      <c r="K11" s="167" t="s">
        <v>16</v>
      </c>
      <c r="L11" s="167"/>
      <c r="M11" s="167"/>
      <c r="N11" s="167"/>
      <c r="O11" s="4"/>
      <c r="P11" s="4"/>
      <c r="Q11" s="4"/>
      <c r="R11" s="4"/>
      <c r="S11" s="4"/>
      <c r="T11" s="5"/>
      <c r="U11" s="62"/>
    </row>
    <row r="12" spans="2:21" ht="15">
      <c r="B12" s="3"/>
      <c r="C12" s="4"/>
      <c r="D12" s="4"/>
      <c r="E12" s="4"/>
      <c r="F12" s="4"/>
      <c r="G12" s="4"/>
      <c r="H12" s="4"/>
      <c r="I12" s="6" t="s">
        <v>29</v>
      </c>
      <c r="J12" s="4"/>
      <c r="K12" s="167" t="s">
        <v>22</v>
      </c>
      <c r="L12" s="167"/>
      <c r="M12" s="167"/>
      <c r="N12" s="167"/>
      <c r="O12" s="4"/>
      <c r="P12" s="4"/>
      <c r="Q12" s="4"/>
      <c r="R12" s="4"/>
      <c r="S12" s="4"/>
      <c r="T12" s="5"/>
      <c r="U12" s="62"/>
    </row>
    <row r="13" spans="2:21" ht="15">
      <c r="B13" s="3"/>
      <c r="C13" s="4"/>
      <c r="D13" s="4"/>
      <c r="E13" s="4"/>
      <c r="F13" s="4"/>
      <c r="G13" s="4"/>
      <c r="H13" s="4"/>
      <c r="I13" s="6" t="s">
        <v>13</v>
      </c>
      <c r="J13" s="4"/>
      <c r="K13" s="167" t="s">
        <v>23</v>
      </c>
      <c r="L13" s="167"/>
      <c r="M13" s="167"/>
      <c r="N13" s="167"/>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75" t="s">
        <v>14</v>
      </c>
      <c r="D16" s="176"/>
      <c r="E16" s="176"/>
      <c r="F16" s="176"/>
      <c r="G16" s="176"/>
      <c r="H16" s="176"/>
      <c r="I16" s="176"/>
      <c r="J16" s="176"/>
      <c r="K16" s="176"/>
      <c r="L16" s="176"/>
      <c r="M16" s="176"/>
      <c r="N16" s="176"/>
      <c r="O16" s="177"/>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71" t="s">
        <v>26</v>
      </c>
      <c r="D18" s="171"/>
      <c r="E18" s="171"/>
      <c r="F18" s="171"/>
      <c r="G18" s="171"/>
      <c r="H18" s="171"/>
      <c r="I18" s="171"/>
      <c r="J18" s="171"/>
      <c r="K18" s="171"/>
      <c r="L18" s="171"/>
      <c r="M18" s="171"/>
      <c r="N18" s="171"/>
      <c r="O18" s="171"/>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72" t="s">
        <v>11</v>
      </c>
      <c r="D20" s="173"/>
      <c r="E20" s="173"/>
      <c r="F20" s="173"/>
      <c r="G20" s="173"/>
      <c r="H20" s="173"/>
      <c r="I20" s="173"/>
      <c r="J20" s="173"/>
      <c r="K20" s="173"/>
      <c r="L20" s="173"/>
      <c r="M20" s="173"/>
      <c r="N20" s="173"/>
      <c r="O20" s="17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233" t="s">
        <v>25</v>
      </c>
      <c r="D22" s="233"/>
      <c r="E22" s="233"/>
      <c r="F22" s="233"/>
      <c r="G22" s="233"/>
      <c r="H22" s="233"/>
      <c r="I22" s="233"/>
      <c r="J22" s="233"/>
      <c r="K22" s="233"/>
      <c r="L22" s="233"/>
      <c r="M22" s="233"/>
      <c r="N22" s="233"/>
      <c r="O22" s="233"/>
      <c r="P22" s="4"/>
      <c r="Q22" s="4"/>
      <c r="R22" s="4"/>
      <c r="S22" s="4"/>
      <c r="T22" s="5"/>
      <c r="U22" s="62"/>
    </row>
    <row r="23" spans="2:21" ht="15.75" customHeight="1">
      <c r="B23" s="3"/>
      <c r="C23" s="172" t="s">
        <v>17</v>
      </c>
      <c r="D23" s="173"/>
      <c r="E23" s="173"/>
      <c r="F23" s="173"/>
      <c r="G23" s="173"/>
      <c r="H23" s="173"/>
      <c r="I23" s="173"/>
      <c r="J23" s="173"/>
      <c r="K23" s="173"/>
      <c r="L23" s="173"/>
      <c r="M23" s="173"/>
      <c r="N23" s="173"/>
      <c r="O23" s="174"/>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71" t="s">
        <v>27</v>
      </c>
      <c r="D25" s="171"/>
      <c r="E25" s="171"/>
      <c r="F25" s="171"/>
      <c r="G25" s="171"/>
      <c r="H25" s="171"/>
      <c r="I25" s="171"/>
      <c r="J25" s="171"/>
      <c r="K25" s="171"/>
      <c r="L25" s="171"/>
      <c r="M25" s="171"/>
      <c r="N25" s="171"/>
      <c r="O25" s="171"/>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71" t="s">
        <v>28</v>
      </c>
      <c r="D27" s="171"/>
      <c r="E27" s="171"/>
      <c r="F27" s="171"/>
      <c r="G27" s="171"/>
      <c r="H27" s="171"/>
      <c r="I27" s="171"/>
      <c r="J27" s="171"/>
      <c r="K27" s="171"/>
      <c r="L27" s="171"/>
      <c r="M27" s="171"/>
      <c r="N27" s="171"/>
      <c r="O27" s="171"/>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75" t="s">
        <v>12</v>
      </c>
      <c r="D30" s="176"/>
      <c r="E30" s="176"/>
      <c r="F30" s="176"/>
      <c r="G30" s="176"/>
      <c r="H30" s="176"/>
      <c r="I30" s="176"/>
      <c r="J30" s="176"/>
      <c r="K30" s="176"/>
      <c r="L30" s="176"/>
      <c r="M30" s="176"/>
      <c r="N30" s="176"/>
      <c r="O30" s="177"/>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68" t="s">
        <v>32</v>
      </c>
      <c r="D32" s="169" t="s">
        <v>39</v>
      </c>
      <c r="E32" s="178" t="s">
        <v>40</v>
      </c>
      <c r="F32" s="168" t="s">
        <v>41</v>
      </c>
      <c r="G32" s="168" t="s">
        <v>42</v>
      </c>
      <c r="H32" s="168" t="s">
        <v>43</v>
      </c>
      <c r="I32" s="178" t="s">
        <v>44</v>
      </c>
      <c r="J32" s="168" t="s">
        <v>45</v>
      </c>
      <c r="K32" s="168"/>
      <c r="L32" s="168" t="s">
        <v>46</v>
      </c>
      <c r="M32" s="168" t="s">
        <v>47</v>
      </c>
      <c r="N32" s="168" t="s">
        <v>48</v>
      </c>
      <c r="O32" s="168" t="s">
        <v>49</v>
      </c>
      <c r="P32" s="197" t="s">
        <v>50</v>
      </c>
      <c r="Q32" s="186" t="s">
        <v>30</v>
      </c>
      <c r="R32" s="187"/>
      <c r="S32" s="46"/>
      <c r="T32" s="5"/>
      <c r="U32" s="62"/>
    </row>
    <row r="33" spans="2:21" ht="33" customHeight="1">
      <c r="B33" s="3"/>
      <c r="C33" s="168"/>
      <c r="D33" s="170"/>
      <c r="E33" s="178"/>
      <c r="F33" s="168"/>
      <c r="G33" s="168"/>
      <c r="H33" s="168"/>
      <c r="I33" s="178"/>
      <c r="J33" s="48" t="s">
        <v>5</v>
      </c>
      <c r="K33" s="48" t="s">
        <v>6</v>
      </c>
      <c r="L33" s="168"/>
      <c r="M33" s="168"/>
      <c r="N33" s="168"/>
      <c r="O33" s="168"/>
      <c r="P33" s="170"/>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94" t="s">
        <v>7</v>
      </c>
      <c r="C57" s="195"/>
      <c r="D57" s="195"/>
      <c r="E57" s="195"/>
      <c r="F57" s="195"/>
      <c r="G57" s="195"/>
      <c r="H57" s="195"/>
      <c r="I57" s="195"/>
      <c r="J57" s="195"/>
      <c r="K57" s="195"/>
      <c r="L57" s="195"/>
      <c r="M57" s="195"/>
      <c r="N57" s="195"/>
      <c r="O57" s="195"/>
      <c r="P57" s="195"/>
      <c r="Q57" s="195"/>
      <c r="R57" s="195"/>
      <c r="S57" s="195"/>
      <c r="T57" s="195"/>
      <c r="U57" s="196"/>
    </row>
    <row r="58" spans="1:21" ht="21.75" customHeight="1">
      <c r="A58" s="17"/>
      <c r="B58" s="191" t="s">
        <v>8</v>
      </c>
      <c r="C58" s="192"/>
      <c r="D58" s="192"/>
      <c r="E58" s="192"/>
      <c r="F58" s="192"/>
      <c r="G58" s="192"/>
      <c r="H58" s="192"/>
      <c r="I58" s="192"/>
      <c r="J58" s="192"/>
      <c r="K58" s="192"/>
      <c r="L58" s="192"/>
      <c r="M58" s="192"/>
      <c r="N58" s="192"/>
      <c r="O58" s="192"/>
      <c r="P58" s="192"/>
      <c r="Q58" s="192"/>
      <c r="R58" s="192"/>
      <c r="S58" s="192"/>
      <c r="T58" s="192"/>
      <c r="U58" s="193"/>
    </row>
    <row r="59" spans="1:21" ht="21.75" customHeight="1">
      <c r="B59" s="160" t="s">
        <v>9</v>
      </c>
      <c r="C59" s="161"/>
      <c r="D59" s="162"/>
      <c r="E59" s="163" t="s">
        <v>33</v>
      </c>
      <c r="F59" s="163"/>
      <c r="G59" s="163"/>
      <c r="H59" s="163" t="s">
        <v>51</v>
      </c>
      <c r="I59" s="163"/>
      <c r="J59" s="164">
        <v>3</v>
      </c>
      <c r="K59" s="165"/>
      <c r="L59" s="165"/>
      <c r="M59" s="166" t="s">
        <v>10</v>
      </c>
      <c r="N59" s="166"/>
      <c r="O59" s="166"/>
      <c r="P59" s="188">
        <v>43343</v>
      </c>
      <c r="Q59" s="189"/>
      <c r="R59" s="189"/>
      <c r="S59" s="189"/>
      <c r="T59" s="189"/>
      <c r="U59" s="190"/>
    </row>
    <row r="60" spans="1:21" ht="80.25" customHeight="1">
      <c r="B60" s="183"/>
      <c r="C60" s="184"/>
      <c r="D60" s="184"/>
      <c r="E60" s="184"/>
      <c r="F60" s="184"/>
      <c r="G60" s="184"/>
      <c r="H60" s="184"/>
      <c r="I60" s="184"/>
      <c r="J60" s="185"/>
      <c r="K60" s="185"/>
      <c r="L60" s="185"/>
      <c r="M60" s="184"/>
      <c r="N60" s="184"/>
      <c r="O60" s="184"/>
      <c r="P60" s="185"/>
      <c r="Q60" s="185"/>
      <c r="R60" s="185"/>
      <c r="S60" s="185"/>
      <c r="T60" s="185"/>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16" zoomScale="55" zoomScaleNormal="55" workbookViewId="0">
      <selection activeCell="P47" sqref="P47"/>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206"/>
      <c r="D2" s="207"/>
      <c r="E2" s="212" t="s">
        <v>0</v>
      </c>
      <c r="F2" s="213"/>
      <c r="G2" s="213"/>
      <c r="H2" s="213"/>
      <c r="I2" s="213"/>
      <c r="J2" s="213"/>
      <c r="K2" s="213"/>
      <c r="L2" s="213"/>
      <c r="M2" s="213"/>
      <c r="N2" s="214"/>
      <c r="O2" s="158" t="s">
        <v>1</v>
      </c>
      <c r="P2" s="158"/>
      <c r="Q2" s="158"/>
      <c r="R2" s="49"/>
      <c r="S2" s="31" t="s">
        <v>34</v>
      </c>
    </row>
    <row r="3" spans="2:19" ht="12.75" customHeight="1">
      <c r="B3" s="79"/>
      <c r="C3" s="208"/>
      <c r="D3" s="209"/>
      <c r="E3" s="215"/>
      <c r="F3" s="216"/>
      <c r="G3" s="216"/>
      <c r="H3" s="216"/>
      <c r="I3" s="216"/>
      <c r="J3" s="216"/>
      <c r="K3" s="216"/>
      <c r="L3" s="216"/>
      <c r="M3" s="216"/>
      <c r="N3" s="217"/>
      <c r="O3" s="158"/>
      <c r="P3" s="158"/>
      <c r="Q3" s="158"/>
      <c r="R3" s="49"/>
      <c r="S3" s="32" t="s">
        <v>35</v>
      </c>
    </row>
    <row r="4" spans="2:19" ht="12.75" customHeight="1">
      <c r="B4" s="79"/>
      <c r="C4" s="208"/>
      <c r="D4" s="209"/>
      <c r="E4" s="215"/>
      <c r="F4" s="216"/>
      <c r="G4" s="216"/>
      <c r="H4" s="216"/>
      <c r="I4" s="216"/>
      <c r="J4" s="216"/>
      <c r="K4" s="216"/>
      <c r="L4" s="216"/>
      <c r="M4" s="216"/>
      <c r="N4" s="217"/>
      <c r="O4" s="158"/>
      <c r="P4" s="158"/>
      <c r="Q4" s="158"/>
      <c r="R4" s="49"/>
      <c r="S4" s="32" t="s">
        <v>36</v>
      </c>
    </row>
    <row r="5" spans="2:19" ht="12.75" customHeight="1">
      <c r="B5" s="79"/>
      <c r="C5" s="208"/>
      <c r="D5" s="209"/>
      <c r="E5" s="215"/>
      <c r="F5" s="216"/>
      <c r="G5" s="216"/>
      <c r="H5" s="216"/>
      <c r="I5" s="216"/>
      <c r="J5" s="216"/>
      <c r="K5" s="216"/>
      <c r="L5" s="216"/>
      <c r="M5" s="216"/>
      <c r="N5" s="217"/>
      <c r="O5" s="158"/>
      <c r="P5" s="158"/>
      <c r="Q5" s="158"/>
      <c r="R5" s="49"/>
      <c r="S5" s="32" t="s">
        <v>37</v>
      </c>
    </row>
    <row r="6" spans="2:19" ht="12.75" customHeight="1">
      <c r="B6" s="80"/>
      <c r="C6" s="210"/>
      <c r="D6" s="211"/>
      <c r="E6" s="218"/>
      <c r="F6" s="219"/>
      <c r="G6" s="219"/>
      <c r="H6" s="219"/>
      <c r="I6" s="219"/>
      <c r="J6" s="219"/>
      <c r="K6" s="219"/>
      <c r="L6" s="219"/>
      <c r="M6" s="219"/>
      <c r="N6" s="220"/>
      <c r="O6" s="158"/>
      <c r="P6" s="158"/>
      <c r="Q6" s="158"/>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8" t="s">
        <v>32</v>
      </c>
      <c r="D9" s="178" t="s">
        <v>40</v>
      </c>
      <c r="E9" s="168" t="s">
        <v>42</v>
      </c>
      <c r="F9" s="168" t="s">
        <v>43</v>
      </c>
      <c r="G9" s="186" t="s">
        <v>60</v>
      </c>
      <c r="H9" s="187"/>
      <c r="I9" s="221" t="s">
        <v>61</v>
      </c>
      <c r="J9" s="221"/>
      <c r="K9" s="46"/>
      <c r="L9" s="5"/>
      <c r="M9" s="4"/>
      <c r="N9" s="205" t="s">
        <v>66</v>
      </c>
      <c r="O9" s="205"/>
      <c r="P9" s="4"/>
      <c r="Q9" s="62"/>
    </row>
    <row r="10" spans="2:19" ht="42" customHeight="1">
      <c r="B10" s="81"/>
      <c r="C10" s="168"/>
      <c r="D10" s="178"/>
      <c r="E10" s="168"/>
      <c r="F10" s="168"/>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28" t="s">
        <v>7</v>
      </c>
      <c r="C34" s="229"/>
      <c r="D34" s="229"/>
      <c r="E34" s="229"/>
      <c r="F34" s="229"/>
      <c r="G34" s="229"/>
      <c r="H34" s="229"/>
      <c r="I34" s="229"/>
      <c r="J34" s="229"/>
      <c r="K34" s="229"/>
      <c r="L34" s="229"/>
      <c r="M34" s="229"/>
      <c r="N34" s="229"/>
      <c r="O34" s="229"/>
      <c r="P34" s="229"/>
      <c r="Q34" s="230"/>
      <c r="R34" s="70"/>
    </row>
    <row r="35" spans="1:18" ht="21.75" customHeight="1">
      <c r="A35" s="17"/>
      <c r="B35" s="160" t="s">
        <v>8</v>
      </c>
      <c r="C35" s="161"/>
      <c r="D35" s="161"/>
      <c r="E35" s="161"/>
      <c r="F35" s="161"/>
      <c r="G35" s="161"/>
      <c r="H35" s="161"/>
      <c r="I35" s="161"/>
      <c r="J35" s="161"/>
      <c r="K35" s="161"/>
      <c r="L35" s="161"/>
      <c r="M35" s="161"/>
      <c r="N35" s="161"/>
      <c r="O35" s="161"/>
      <c r="P35" s="161"/>
      <c r="Q35" s="162"/>
      <c r="R35" s="72"/>
    </row>
    <row r="36" spans="1:18" ht="21.75" customHeight="1">
      <c r="B36" s="160" t="s">
        <v>9</v>
      </c>
      <c r="C36" s="161"/>
      <c r="D36" s="162"/>
      <c r="E36" s="160" t="s">
        <v>33</v>
      </c>
      <c r="F36" s="162"/>
      <c r="G36" s="160" t="s">
        <v>51</v>
      </c>
      <c r="H36" s="162"/>
      <c r="I36" s="160">
        <v>3</v>
      </c>
      <c r="J36" s="161"/>
      <c r="K36" s="161"/>
      <c r="L36" s="161"/>
      <c r="M36" s="162"/>
      <c r="N36" s="222" t="s">
        <v>10</v>
      </c>
      <c r="O36" s="223"/>
      <c r="P36" s="231">
        <v>43343</v>
      </c>
      <c r="Q36" s="232"/>
      <c r="R36" s="71"/>
    </row>
    <row r="37" spans="1:18" ht="80.25" customHeight="1">
      <c r="B37" s="224"/>
      <c r="C37" s="225"/>
      <c r="D37" s="225"/>
      <c r="E37" s="225"/>
      <c r="F37" s="225"/>
      <c r="G37" s="225"/>
      <c r="H37" s="225"/>
      <c r="I37" s="225"/>
      <c r="J37" s="225"/>
      <c r="K37" s="225"/>
      <c r="L37" s="225"/>
      <c r="M37" s="225"/>
      <c r="N37" s="225"/>
      <c r="O37" s="225"/>
      <c r="P37" s="226"/>
      <c r="Q37" s="227"/>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H46" workbookViewId="0">
      <selection activeCell="P63" sqref="P63"/>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7"/>
      <c r="D2" s="157"/>
      <c r="E2" s="157"/>
      <c r="F2" s="159" t="s">
        <v>0</v>
      </c>
      <c r="G2" s="159"/>
      <c r="H2" s="159"/>
      <c r="I2" s="159"/>
      <c r="J2" s="159"/>
      <c r="K2" s="159"/>
      <c r="L2" s="159"/>
      <c r="M2" s="159"/>
      <c r="N2" s="159"/>
      <c r="O2" s="159"/>
      <c r="P2" s="158" t="s">
        <v>1</v>
      </c>
      <c r="Q2" s="158"/>
      <c r="R2" s="158"/>
      <c r="S2" s="49"/>
      <c r="T2" s="31" t="s">
        <v>34</v>
      </c>
      <c r="U2" s="62"/>
    </row>
    <row r="3" spans="2:21" ht="12.75" customHeight="1">
      <c r="B3" s="36"/>
      <c r="C3" s="157"/>
      <c r="D3" s="157"/>
      <c r="E3" s="157"/>
      <c r="F3" s="159"/>
      <c r="G3" s="159"/>
      <c r="H3" s="159"/>
      <c r="I3" s="159"/>
      <c r="J3" s="159"/>
      <c r="K3" s="159"/>
      <c r="L3" s="159"/>
      <c r="M3" s="159"/>
      <c r="N3" s="159"/>
      <c r="O3" s="159"/>
      <c r="P3" s="158"/>
      <c r="Q3" s="158"/>
      <c r="R3" s="158"/>
      <c r="S3" s="49"/>
      <c r="T3" s="32" t="s">
        <v>35</v>
      </c>
      <c r="U3" s="62"/>
    </row>
    <row r="4" spans="2:21" ht="12.75" customHeight="1">
      <c r="B4" s="36"/>
      <c r="C4" s="157"/>
      <c r="D4" s="157"/>
      <c r="E4" s="157"/>
      <c r="F4" s="159"/>
      <c r="G4" s="159"/>
      <c r="H4" s="159"/>
      <c r="I4" s="159"/>
      <c r="J4" s="159"/>
      <c r="K4" s="159"/>
      <c r="L4" s="159"/>
      <c r="M4" s="159"/>
      <c r="N4" s="159"/>
      <c r="O4" s="159"/>
      <c r="P4" s="158"/>
      <c r="Q4" s="158"/>
      <c r="R4" s="158"/>
      <c r="S4" s="49"/>
      <c r="T4" s="32" t="s">
        <v>36</v>
      </c>
      <c r="U4" s="62"/>
    </row>
    <row r="5" spans="2:21" ht="12.75" customHeight="1">
      <c r="B5" s="36"/>
      <c r="C5" s="157"/>
      <c r="D5" s="157"/>
      <c r="E5" s="157"/>
      <c r="F5" s="159"/>
      <c r="G5" s="159"/>
      <c r="H5" s="159"/>
      <c r="I5" s="159"/>
      <c r="J5" s="159"/>
      <c r="K5" s="159"/>
      <c r="L5" s="159"/>
      <c r="M5" s="159"/>
      <c r="N5" s="159"/>
      <c r="O5" s="159"/>
      <c r="P5" s="158"/>
      <c r="Q5" s="158"/>
      <c r="R5" s="158"/>
      <c r="S5" s="49"/>
      <c r="T5" s="32" t="s">
        <v>37</v>
      </c>
      <c r="U5" s="62"/>
    </row>
    <row r="6" spans="2:21" ht="12.75" customHeight="1">
      <c r="B6" s="37"/>
      <c r="C6" s="157"/>
      <c r="D6" s="157"/>
      <c r="E6" s="157"/>
      <c r="F6" s="159"/>
      <c r="G6" s="159"/>
      <c r="H6" s="159"/>
      <c r="I6" s="159"/>
      <c r="J6" s="159"/>
      <c r="K6" s="159"/>
      <c r="L6" s="159"/>
      <c r="M6" s="159"/>
      <c r="N6" s="159"/>
      <c r="O6" s="159"/>
      <c r="P6" s="158"/>
      <c r="Q6" s="158"/>
      <c r="R6" s="158"/>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67" t="s">
        <v>18</v>
      </c>
      <c r="L9" s="167"/>
      <c r="M9" s="167"/>
      <c r="N9" s="167"/>
      <c r="O9" s="4"/>
      <c r="P9" s="19"/>
      <c r="Q9" s="19"/>
      <c r="R9" s="19"/>
      <c r="S9" s="19"/>
      <c r="T9" s="5"/>
      <c r="U9" s="62"/>
    </row>
    <row r="10" spans="2:21" ht="15">
      <c r="B10" s="3"/>
      <c r="C10" s="4"/>
      <c r="D10" s="4"/>
      <c r="E10" s="4"/>
      <c r="F10" s="4"/>
      <c r="G10" s="4"/>
      <c r="H10" s="4"/>
      <c r="I10" s="6" t="s">
        <v>3</v>
      </c>
      <c r="J10" s="4"/>
      <c r="K10" s="167" t="s">
        <v>15</v>
      </c>
      <c r="L10" s="167"/>
      <c r="M10" s="167"/>
      <c r="N10" s="167"/>
      <c r="O10" s="4"/>
      <c r="P10" s="4"/>
      <c r="Q10" s="4"/>
      <c r="R10" s="4"/>
      <c r="S10" s="4"/>
      <c r="T10" s="5"/>
      <c r="U10" s="62"/>
    </row>
    <row r="11" spans="2:21" ht="15">
      <c r="B11" s="3"/>
      <c r="C11" s="4"/>
      <c r="D11" s="4"/>
      <c r="E11" s="4"/>
      <c r="F11" s="4"/>
      <c r="G11" s="4"/>
      <c r="H11" s="4"/>
      <c r="I11" s="6" t="s">
        <v>4</v>
      </c>
      <c r="J11" s="4"/>
      <c r="K11" s="167" t="s">
        <v>16</v>
      </c>
      <c r="L11" s="167"/>
      <c r="M11" s="167"/>
      <c r="N11" s="167"/>
      <c r="O11" s="4"/>
      <c r="P11" s="4"/>
      <c r="Q11" s="4"/>
      <c r="R11" s="4"/>
      <c r="S11" s="4"/>
      <c r="T11" s="5"/>
      <c r="U11" s="62"/>
    </row>
    <row r="12" spans="2:21" ht="15">
      <c r="B12" s="3"/>
      <c r="C12" s="4"/>
      <c r="D12" s="4"/>
      <c r="E12" s="4"/>
      <c r="F12" s="4"/>
      <c r="G12" s="4"/>
      <c r="H12" s="4"/>
      <c r="I12" s="6" t="s">
        <v>29</v>
      </c>
      <c r="J12" s="4"/>
      <c r="K12" s="167" t="s">
        <v>22</v>
      </c>
      <c r="L12" s="167"/>
      <c r="M12" s="167"/>
      <c r="N12" s="167"/>
      <c r="O12" s="4"/>
      <c r="P12" s="4"/>
      <c r="Q12" s="4"/>
      <c r="R12" s="4"/>
      <c r="S12" s="4"/>
      <c r="T12" s="5"/>
      <c r="U12" s="62"/>
    </row>
    <row r="13" spans="2:21" ht="15">
      <c r="B13" s="3"/>
      <c r="C13" s="4"/>
      <c r="D13" s="4"/>
      <c r="E13" s="4"/>
      <c r="F13" s="4"/>
      <c r="G13" s="4"/>
      <c r="H13" s="4"/>
      <c r="I13" s="6" t="s">
        <v>13</v>
      </c>
      <c r="J13" s="4"/>
      <c r="K13" s="167" t="s">
        <v>23</v>
      </c>
      <c r="L13" s="167"/>
      <c r="M13" s="167"/>
      <c r="N13" s="167"/>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75" t="s">
        <v>14</v>
      </c>
      <c r="D16" s="176"/>
      <c r="E16" s="176"/>
      <c r="F16" s="176"/>
      <c r="G16" s="176"/>
      <c r="H16" s="176"/>
      <c r="I16" s="176"/>
      <c r="J16" s="176"/>
      <c r="K16" s="176"/>
      <c r="L16" s="176"/>
      <c r="M16" s="176"/>
      <c r="N16" s="176"/>
      <c r="O16" s="177"/>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71" t="s">
        <v>26</v>
      </c>
      <c r="D18" s="171"/>
      <c r="E18" s="171"/>
      <c r="F18" s="171"/>
      <c r="G18" s="171"/>
      <c r="H18" s="171"/>
      <c r="I18" s="171"/>
      <c r="J18" s="171"/>
      <c r="K18" s="171"/>
      <c r="L18" s="171"/>
      <c r="M18" s="171"/>
      <c r="N18" s="171"/>
      <c r="O18" s="171"/>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72" t="s">
        <v>11</v>
      </c>
      <c r="D20" s="173"/>
      <c r="E20" s="173"/>
      <c r="F20" s="173"/>
      <c r="G20" s="173"/>
      <c r="H20" s="173"/>
      <c r="I20" s="173"/>
      <c r="J20" s="173"/>
      <c r="K20" s="173"/>
      <c r="L20" s="173"/>
      <c r="M20" s="173"/>
      <c r="N20" s="173"/>
      <c r="O20" s="174"/>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233" t="s">
        <v>25</v>
      </c>
      <c r="D22" s="233"/>
      <c r="E22" s="233"/>
      <c r="F22" s="233"/>
      <c r="G22" s="233"/>
      <c r="H22" s="233"/>
      <c r="I22" s="233"/>
      <c r="J22" s="233"/>
      <c r="K22" s="233"/>
      <c r="L22" s="233"/>
      <c r="M22" s="233"/>
      <c r="N22" s="233"/>
      <c r="O22" s="233"/>
      <c r="P22" s="4"/>
      <c r="Q22" s="4"/>
      <c r="R22" s="4"/>
      <c r="S22" s="4"/>
      <c r="T22" s="5"/>
      <c r="U22" s="62"/>
    </row>
    <row r="23" spans="2:21" ht="15.75" customHeight="1">
      <c r="B23" s="3"/>
      <c r="C23" s="172" t="s">
        <v>17</v>
      </c>
      <c r="D23" s="173"/>
      <c r="E23" s="173"/>
      <c r="F23" s="173"/>
      <c r="G23" s="173"/>
      <c r="H23" s="173"/>
      <c r="I23" s="173"/>
      <c r="J23" s="173"/>
      <c r="K23" s="173"/>
      <c r="L23" s="173"/>
      <c r="M23" s="173"/>
      <c r="N23" s="173"/>
      <c r="O23" s="174"/>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71" t="s">
        <v>27</v>
      </c>
      <c r="D25" s="171"/>
      <c r="E25" s="171"/>
      <c r="F25" s="171"/>
      <c r="G25" s="171"/>
      <c r="H25" s="171"/>
      <c r="I25" s="171"/>
      <c r="J25" s="171"/>
      <c r="K25" s="171"/>
      <c r="L25" s="171"/>
      <c r="M25" s="171"/>
      <c r="N25" s="171"/>
      <c r="O25" s="171"/>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71" t="s">
        <v>28</v>
      </c>
      <c r="D27" s="171"/>
      <c r="E27" s="171"/>
      <c r="F27" s="171"/>
      <c r="G27" s="171"/>
      <c r="H27" s="171"/>
      <c r="I27" s="171"/>
      <c r="J27" s="171"/>
      <c r="K27" s="171"/>
      <c r="L27" s="171"/>
      <c r="M27" s="171"/>
      <c r="N27" s="171"/>
      <c r="O27" s="171"/>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75" t="s">
        <v>12</v>
      </c>
      <c r="D30" s="176"/>
      <c r="E30" s="176"/>
      <c r="F30" s="176"/>
      <c r="G30" s="176"/>
      <c r="H30" s="176"/>
      <c r="I30" s="176"/>
      <c r="J30" s="176"/>
      <c r="K30" s="176"/>
      <c r="L30" s="176"/>
      <c r="M30" s="176"/>
      <c r="N30" s="176"/>
      <c r="O30" s="177"/>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68" t="s">
        <v>32</v>
      </c>
      <c r="D32" s="169" t="s">
        <v>39</v>
      </c>
      <c r="E32" s="178" t="s">
        <v>40</v>
      </c>
      <c r="F32" s="168" t="s">
        <v>41</v>
      </c>
      <c r="G32" s="168" t="s">
        <v>42</v>
      </c>
      <c r="H32" s="168" t="s">
        <v>43</v>
      </c>
      <c r="I32" s="178" t="s">
        <v>44</v>
      </c>
      <c r="J32" s="168" t="s">
        <v>45</v>
      </c>
      <c r="K32" s="168"/>
      <c r="L32" s="168" t="s">
        <v>46</v>
      </c>
      <c r="M32" s="168" t="s">
        <v>47</v>
      </c>
      <c r="N32" s="168" t="s">
        <v>48</v>
      </c>
      <c r="O32" s="168" t="s">
        <v>49</v>
      </c>
      <c r="P32" s="197" t="s">
        <v>50</v>
      </c>
      <c r="Q32" s="186" t="s">
        <v>30</v>
      </c>
      <c r="R32" s="187"/>
      <c r="S32" s="46"/>
      <c r="T32" s="5"/>
      <c r="U32" s="62"/>
    </row>
    <row r="33" spans="2:21" ht="33" customHeight="1">
      <c r="B33" s="3"/>
      <c r="C33" s="168"/>
      <c r="D33" s="170"/>
      <c r="E33" s="178"/>
      <c r="F33" s="168"/>
      <c r="G33" s="168"/>
      <c r="H33" s="168"/>
      <c r="I33" s="178"/>
      <c r="J33" s="48" t="s">
        <v>5</v>
      </c>
      <c r="K33" s="48" t="s">
        <v>6</v>
      </c>
      <c r="L33" s="168"/>
      <c r="M33" s="168"/>
      <c r="N33" s="168"/>
      <c r="O33" s="168"/>
      <c r="P33" s="170"/>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94" t="s">
        <v>7</v>
      </c>
      <c r="C57" s="195"/>
      <c r="D57" s="195"/>
      <c r="E57" s="195"/>
      <c r="F57" s="195"/>
      <c r="G57" s="195"/>
      <c r="H57" s="195"/>
      <c r="I57" s="195"/>
      <c r="J57" s="195"/>
      <c r="K57" s="195"/>
      <c r="L57" s="195"/>
      <c r="M57" s="195"/>
      <c r="N57" s="195"/>
      <c r="O57" s="195"/>
      <c r="P57" s="195"/>
      <c r="Q57" s="195"/>
      <c r="R57" s="195"/>
      <c r="S57" s="195"/>
      <c r="T57" s="195"/>
      <c r="U57" s="196"/>
    </row>
    <row r="58" spans="1:21" ht="21.75" customHeight="1">
      <c r="A58" s="17"/>
      <c r="B58" s="191" t="s">
        <v>8</v>
      </c>
      <c r="C58" s="192"/>
      <c r="D58" s="192"/>
      <c r="E58" s="192"/>
      <c r="F58" s="192"/>
      <c r="G58" s="192"/>
      <c r="H58" s="192"/>
      <c r="I58" s="192"/>
      <c r="J58" s="192"/>
      <c r="K58" s="192"/>
      <c r="L58" s="192"/>
      <c r="M58" s="192"/>
      <c r="N58" s="192"/>
      <c r="O58" s="192"/>
      <c r="P58" s="192"/>
      <c r="Q58" s="192"/>
      <c r="R58" s="192"/>
      <c r="S58" s="192"/>
      <c r="T58" s="192"/>
      <c r="U58" s="193"/>
    </row>
    <row r="59" spans="1:21" ht="21.75" customHeight="1">
      <c r="B59" s="160" t="s">
        <v>9</v>
      </c>
      <c r="C59" s="161"/>
      <c r="D59" s="162"/>
      <c r="E59" s="163" t="s">
        <v>33</v>
      </c>
      <c r="F59" s="163"/>
      <c r="G59" s="163"/>
      <c r="H59" s="163" t="s">
        <v>51</v>
      </c>
      <c r="I59" s="163"/>
      <c r="J59" s="164">
        <v>3</v>
      </c>
      <c r="K59" s="165"/>
      <c r="L59" s="165"/>
      <c r="M59" s="166" t="s">
        <v>10</v>
      </c>
      <c r="N59" s="166"/>
      <c r="O59" s="166"/>
      <c r="P59" s="188">
        <v>43343</v>
      </c>
      <c r="Q59" s="189"/>
      <c r="R59" s="189"/>
      <c r="S59" s="189"/>
      <c r="T59" s="189"/>
      <c r="U59" s="190"/>
    </row>
    <row r="60" spans="1:21" ht="80.25" customHeight="1">
      <c r="B60" s="183"/>
      <c r="C60" s="184"/>
      <c r="D60" s="184"/>
      <c r="E60" s="184"/>
      <c r="F60" s="184"/>
      <c r="G60" s="184"/>
      <c r="H60" s="184"/>
      <c r="I60" s="184"/>
      <c r="J60" s="185"/>
      <c r="K60" s="185"/>
      <c r="L60" s="185"/>
      <c r="M60" s="184"/>
      <c r="N60" s="184"/>
      <c r="O60" s="184"/>
      <c r="P60" s="185"/>
      <c r="Q60" s="185"/>
      <c r="R60" s="185"/>
      <c r="S60" s="185"/>
      <c r="T60" s="185"/>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4" zoomScale="55" zoomScaleNormal="55" workbookViewId="0">
      <selection activeCell="V35" sqref="V35"/>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206"/>
      <c r="D2" s="207"/>
      <c r="E2" s="212" t="s">
        <v>0</v>
      </c>
      <c r="F2" s="213"/>
      <c r="G2" s="213"/>
      <c r="H2" s="213"/>
      <c r="I2" s="213"/>
      <c r="J2" s="213"/>
      <c r="K2" s="213"/>
      <c r="L2" s="213"/>
      <c r="M2" s="213"/>
      <c r="N2" s="214"/>
      <c r="O2" s="158" t="s">
        <v>1</v>
      </c>
      <c r="P2" s="158"/>
      <c r="Q2" s="158"/>
      <c r="R2" s="49"/>
      <c r="S2" s="31" t="s">
        <v>34</v>
      </c>
    </row>
    <row r="3" spans="2:19" ht="12.75" customHeight="1">
      <c r="B3" s="79"/>
      <c r="C3" s="208"/>
      <c r="D3" s="209"/>
      <c r="E3" s="215"/>
      <c r="F3" s="216"/>
      <c r="G3" s="216"/>
      <c r="H3" s="216"/>
      <c r="I3" s="216"/>
      <c r="J3" s="216"/>
      <c r="K3" s="216"/>
      <c r="L3" s="216"/>
      <c r="M3" s="216"/>
      <c r="N3" s="217"/>
      <c r="O3" s="158"/>
      <c r="P3" s="158"/>
      <c r="Q3" s="158"/>
      <c r="R3" s="49"/>
      <c r="S3" s="32" t="s">
        <v>35</v>
      </c>
    </row>
    <row r="4" spans="2:19" ht="12.75" customHeight="1">
      <c r="B4" s="79"/>
      <c r="C4" s="208"/>
      <c r="D4" s="209"/>
      <c r="E4" s="215"/>
      <c r="F4" s="216"/>
      <c r="G4" s="216"/>
      <c r="H4" s="216"/>
      <c r="I4" s="216"/>
      <c r="J4" s="216"/>
      <c r="K4" s="216"/>
      <c r="L4" s="216"/>
      <c r="M4" s="216"/>
      <c r="N4" s="217"/>
      <c r="O4" s="158"/>
      <c r="P4" s="158"/>
      <c r="Q4" s="158"/>
      <c r="R4" s="49"/>
      <c r="S4" s="32" t="s">
        <v>36</v>
      </c>
    </row>
    <row r="5" spans="2:19" ht="12.75" customHeight="1">
      <c r="B5" s="79"/>
      <c r="C5" s="208"/>
      <c r="D5" s="209"/>
      <c r="E5" s="215"/>
      <c r="F5" s="216"/>
      <c r="G5" s="216"/>
      <c r="H5" s="216"/>
      <c r="I5" s="216"/>
      <c r="J5" s="216"/>
      <c r="K5" s="216"/>
      <c r="L5" s="216"/>
      <c r="M5" s="216"/>
      <c r="N5" s="217"/>
      <c r="O5" s="158"/>
      <c r="P5" s="158"/>
      <c r="Q5" s="158"/>
      <c r="R5" s="49"/>
      <c r="S5" s="32" t="s">
        <v>37</v>
      </c>
    </row>
    <row r="6" spans="2:19" ht="12.75" customHeight="1">
      <c r="B6" s="80"/>
      <c r="C6" s="210"/>
      <c r="D6" s="211"/>
      <c r="E6" s="218"/>
      <c r="F6" s="219"/>
      <c r="G6" s="219"/>
      <c r="H6" s="219"/>
      <c r="I6" s="219"/>
      <c r="J6" s="219"/>
      <c r="K6" s="219"/>
      <c r="L6" s="219"/>
      <c r="M6" s="219"/>
      <c r="N6" s="220"/>
      <c r="O6" s="158"/>
      <c r="P6" s="158"/>
      <c r="Q6" s="158"/>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68" t="s">
        <v>32</v>
      </c>
      <c r="D9" s="178" t="s">
        <v>40</v>
      </c>
      <c r="E9" s="168" t="s">
        <v>42</v>
      </c>
      <c r="F9" s="168" t="s">
        <v>43</v>
      </c>
      <c r="G9" s="186" t="s">
        <v>60</v>
      </c>
      <c r="H9" s="187"/>
      <c r="I9" s="221" t="s">
        <v>61</v>
      </c>
      <c r="J9" s="221"/>
      <c r="K9" s="46"/>
      <c r="L9" s="5"/>
      <c r="M9" s="4"/>
      <c r="N9" s="205" t="s">
        <v>66</v>
      </c>
      <c r="O9" s="205"/>
      <c r="P9" s="4"/>
      <c r="Q9" s="62"/>
    </row>
    <row r="10" spans="2:19" ht="42" customHeight="1">
      <c r="B10" s="81"/>
      <c r="C10" s="168"/>
      <c r="D10" s="178"/>
      <c r="E10" s="168"/>
      <c r="F10" s="168"/>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'RG1'!E35</f>
        <v xml:space="preserve">Definir Estrategia de Digitalización del Proyecto .
</v>
      </c>
      <c r="E11" s="47" t="str">
        <f>'RG1'!G35</f>
        <v>Estrategia de Digitalización</v>
      </c>
      <c r="F11" s="54" t="str">
        <f>'RG1'!H35</f>
        <v>Alta</v>
      </c>
      <c r="G11" s="22">
        <f>'RG1'!Q35</f>
        <v>0</v>
      </c>
      <c r="H11" s="23">
        <f>'RG1'!R35</f>
        <v>0</v>
      </c>
      <c r="I11" s="22"/>
      <c r="J11" s="23"/>
      <c r="K11" s="22">
        <f t="shared" ref="K11:K31" si="0">IF(F11="Baja",1,IF(F11="Media - baja",2,IF(F11="Media",3,IF(F11="Media - alta",4,5))))</f>
        <v>5</v>
      </c>
      <c r="L11" s="45">
        <f t="shared" ref="L11:L31" si="1">J11*K11</f>
        <v>0</v>
      </c>
      <c r="M11" s="75"/>
      <c r="N11" s="22" t="str">
        <f>IFERROR(INDEX($D$11:$D$31,MATCH(0,INDEX(COUNTIF($N$10:N10,$D$11:$D$31),),)),"")</f>
        <v xml:space="preserve">Definir Estrategia de Digitalización del Proyecto .
</v>
      </c>
      <c r="O11" s="69">
        <f t="shared" ref="O11:O25" si="2">SUMIFS($L$11:$L$31,$D$11:$D$31,N11)/SUMIFS($K$11:$K$31,$D$11:$D$31,N11)</f>
        <v>0</v>
      </c>
      <c r="P11" s="75"/>
      <c r="Q11" s="63"/>
    </row>
    <row r="12" spans="2:19" s="14" customFormat="1" ht="31.5" customHeight="1">
      <c r="B12" s="82"/>
      <c r="C12" s="21">
        <v>2</v>
      </c>
      <c r="D12" s="47" t="str">
        <f>'RG1'!E39</f>
        <v>No se establecen acciones para esta recomendación, toda vez que la Entidad se encuentra en proceso de transformación, donde uno de sus pilares es la transformación del talento humano. Cabe resaltar que para el fortalecimiento de los grupos de desarrollo, estan en el proceso de determinación de la cantidad del talento humano que debe vincularse para suplir las necesaidades en la Subdirección de Gestión de Tecnología y las Telecomunicaciones.</v>
      </c>
      <c r="E12" s="47" t="str">
        <f>'RG1'!G39</f>
        <v>Tarea No.2</v>
      </c>
      <c r="F12" s="54">
        <f>'RG1'!H39</f>
        <v>0</v>
      </c>
      <c r="G12" s="22">
        <f>'RG1'!Q39</f>
        <v>0</v>
      </c>
      <c r="H12" s="23">
        <f>'RG1'!R39</f>
        <v>0</v>
      </c>
      <c r="I12" s="22"/>
      <c r="J12" s="23"/>
      <c r="K12" s="22">
        <f t="shared" si="0"/>
        <v>5</v>
      </c>
      <c r="L12" s="45">
        <f t="shared" si="1"/>
        <v>0</v>
      </c>
      <c r="M12" s="75"/>
      <c r="N12" s="22" t="str">
        <f>IFERROR(INDEX($D$11:$D$31,MATCH(0,INDEX(COUNTIF($N$10:N11,$D$11:$D$31),),)),"")</f>
        <v>Definición de requeirmientos funcionales para la implementacion de las alertas y/o validaciones en el SIE de la Obligación Financiera.</v>
      </c>
      <c r="O12" s="69">
        <f t="shared" si="2"/>
        <v>0</v>
      </c>
      <c r="P12" s="75"/>
      <c r="Q12" s="63"/>
    </row>
    <row r="13" spans="2:19" s="14" customFormat="1" ht="31.5" customHeight="1">
      <c r="B13" s="82"/>
      <c r="C13" s="21">
        <v>3</v>
      </c>
      <c r="D13" s="47" t="str">
        <f>'RG1'!E42</f>
        <v>Definición de requeirmientos funcionales para la implementacion de las alertas y/o validaciones en el SIE de la Obligación Financiera.</v>
      </c>
      <c r="E13" s="47" t="str">
        <f>'RG1'!G42</f>
        <v>Realizar Requerimientos funcionales</v>
      </c>
      <c r="F13" s="54" t="str">
        <f>'RG1'!H42</f>
        <v>Media - alta</v>
      </c>
      <c r="G13" s="22">
        <f>'RG1'!Q42</f>
        <v>0</v>
      </c>
      <c r="H13" s="23">
        <f>'RG1'!R42</f>
        <v>0</v>
      </c>
      <c r="I13" s="22"/>
      <c r="J13" s="23"/>
      <c r="K13" s="22">
        <f t="shared" si="0"/>
        <v>4</v>
      </c>
      <c r="L13" s="45">
        <f t="shared" si="1"/>
        <v>0</v>
      </c>
      <c r="M13" s="75"/>
      <c r="N13" s="22" t="str">
        <f>IFERROR(INDEX($D$11:$D$31,MATCH(0,INDEX(COUNTIF($N$10:N12,$D$11:$D$31),),)),"")</f>
        <v>Apoyo de Bernardo para la respuesta</v>
      </c>
      <c r="O13" s="69">
        <f t="shared" si="2"/>
        <v>0</v>
      </c>
      <c r="P13" s="75"/>
      <c r="Q13" s="63"/>
    </row>
    <row r="14" spans="2:19" s="14" customFormat="1" ht="31.5" customHeight="1">
      <c r="B14" s="82"/>
      <c r="C14" s="21">
        <v>4</v>
      </c>
      <c r="D14" s="47" t="str">
        <f>'RG1'!E44</f>
        <v>Apoyo de Bernardo para la respuesta</v>
      </c>
      <c r="E14" s="47">
        <f>'RG1'!G44</f>
        <v>0</v>
      </c>
      <c r="F14" s="54">
        <f>'RG1'!H44</f>
        <v>0</v>
      </c>
      <c r="G14" s="22">
        <f>'RG1'!Q44</f>
        <v>0</v>
      </c>
      <c r="H14" s="23">
        <f>'RG1'!R44</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str">
        <f>'RG1'!E46</f>
        <v xml:space="preserve">Realizar análisis del funcionamiento del sistema actual, a fin de determinar las posibles alertas y/ o validaciones a implementar en el SIE de Obligación Financiera </v>
      </c>
      <c r="E16" s="47" t="str">
        <f>'RG1'!G46</f>
        <v>Realizar análisis del funcionamiento del sistema actual, a fin de determinar las posibles alertas y/o validaciones a implementar en el SIE de Obligación Financiera</v>
      </c>
      <c r="F16" s="54" t="str">
        <f>'RG1'!H46</f>
        <v>Media - alta</v>
      </c>
      <c r="G16" s="22">
        <f>'RG1'!Q46</f>
        <v>0</v>
      </c>
      <c r="H16" s="23">
        <f>'RG1'!R46</f>
        <v>0</v>
      </c>
      <c r="I16" s="22"/>
      <c r="J16" s="23"/>
      <c r="K16" s="22">
        <f t="shared" si="0"/>
        <v>4</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'RG1'!E50</f>
        <v xml:space="preserve">Realizar análisis del funcionamiento del sistema actual, a fin de determinar las posibles alertas y/ o validaciones a implementar en el SIE de Obligación Financiera </v>
      </c>
      <c r="E17" s="47" t="str">
        <f>'RG1'!G50</f>
        <v xml:space="preserve">Realizar análisis del funcionamiento del sistema actual, a fin de determinar las posibles alertas y/ o validaciones a implementar en el SIE de Obligación Financiera </v>
      </c>
      <c r="F17" s="54" t="str">
        <f>'RG1'!H50</f>
        <v>Media - alta</v>
      </c>
      <c r="G17" s="22">
        <f>'RG1'!Q50</f>
        <v>0</v>
      </c>
      <c r="H17" s="23">
        <f>'RG1'!R50</f>
        <v>0</v>
      </c>
      <c r="I17" s="22"/>
      <c r="J17" s="23"/>
      <c r="K17" s="22">
        <f t="shared" si="0"/>
        <v>4</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'RG1'!E54</f>
        <v xml:space="preserve">Realizar análisis del funcionamiento del sistema actual, a fin de determinar las posibles alertas y/ o validaciones a implementar en el SIE de Obligación Financiera </v>
      </c>
      <c r="E18" s="47" t="str">
        <f>'RG1'!G54</f>
        <v xml:space="preserve">Realizar análisis del funcionamiento del sistema actual, a fin de determinar las posibles alertas y/ o validaciones a implementar en el SIE de Obligación Financiera </v>
      </c>
      <c r="F18" s="54" t="str">
        <f>'RG1'!H54</f>
        <v>Media - alta</v>
      </c>
      <c r="G18" s="22">
        <f>'RG1'!Q54</f>
        <v>0</v>
      </c>
      <c r="H18" s="23">
        <f>'RG1'!R54</f>
        <v>0</v>
      </c>
      <c r="I18" s="22"/>
      <c r="J18" s="23"/>
      <c r="K18" s="22">
        <f t="shared" si="0"/>
        <v>4</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'RG1'!E55</f>
        <v>Presentar la necesidad en el Centro de Despacho.</v>
      </c>
      <c r="E19" s="47" t="str">
        <f>'RG1'!G55</f>
        <v>Presentar la necesidad en el Centro de Despacho</v>
      </c>
      <c r="F19" s="54" t="str">
        <f>'RG1'!H55</f>
        <v>Media - alta</v>
      </c>
      <c r="G19" s="22">
        <f>'RG1'!Q55</f>
        <v>0</v>
      </c>
      <c r="H19" s="23">
        <f>'RG1'!R55</f>
        <v>0</v>
      </c>
      <c r="I19" s="22"/>
      <c r="J19" s="23"/>
      <c r="K19" s="22">
        <f t="shared" si="0"/>
        <v>4</v>
      </c>
      <c r="L19" s="45">
        <f t="shared" si="1"/>
        <v>0</v>
      </c>
      <c r="M19" s="75"/>
      <c r="N19" s="22" t="str">
        <f>IFERROR(INDEX($D$11:$D$31,MATCH(0,INDEX(COUNTIF($N$10:N18,$D$11:$D$31),),)),"")</f>
        <v/>
      </c>
      <c r="O19" s="69" t="e">
        <f t="shared" si="2"/>
        <v>#DIV/0!</v>
      </c>
      <c r="P19" s="38"/>
      <c r="Q19" s="63"/>
    </row>
    <row r="20" spans="2:18" s="14" customFormat="1" ht="31.5" customHeight="1">
      <c r="B20" s="82"/>
      <c r="C20" s="21">
        <v>10</v>
      </c>
      <c r="D20" s="47" t="str">
        <f>'RG1'!E56</f>
        <v xml:space="preserve">Definición de requeirmientos funcionales para la implementacion de las alertas y/o validaciones en el SIE de la Obligación Financiera </v>
      </c>
      <c r="E20" s="47" t="str">
        <f>'RG1'!G56</f>
        <v>Realizar Requerimientos funcionales</v>
      </c>
      <c r="F20" s="54" t="str">
        <f>'RG1'!H56</f>
        <v>Media - alta</v>
      </c>
      <c r="G20" s="22">
        <f>'RG1'!Q56</f>
        <v>0</v>
      </c>
      <c r="H20" s="23">
        <f>'RG1'!R56</f>
        <v>0</v>
      </c>
      <c r="I20" s="22"/>
      <c r="J20" s="23"/>
      <c r="K20" s="22">
        <f t="shared" si="0"/>
        <v>4</v>
      </c>
      <c r="L20" s="45">
        <f t="shared" si="1"/>
        <v>0</v>
      </c>
      <c r="M20" s="75"/>
      <c r="N20" s="22" t="str">
        <f>IFERROR(INDEX($D$11:$D$31,MATCH(0,INDEX(COUNTIF($N$10:N19,$D$11:$D$31),),)),"")</f>
        <v/>
      </c>
      <c r="O20" s="69" t="e">
        <f t="shared" si="2"/>
        <v>#DIV/0!</v>
      </c>
      <c r="P20" s="38"/>
      <c r="Q20" s="63"/>
    </row>
    <row r="21" spans="2:18" s="14" customFormat="1" ht="31.5" customHeight="1">
      <c r="B21" s="82"/>
      <c r="C21" s="21">
        <v>11</v>
      </c>
      <c r="D21" s="47" t="str">
        <f>'RG1'!E57</f>
        <v>Ciclo de desarrollo e implementación de acuerdo a la solicitud del area funcional.</v>
      </c>
      <c r="E21" s="47" t="str">
        <f>'RG1'!G57</f>
        <v>Realizar el desarrollo o implementación de mejoras para la implementación de alertas y/o validacionesen el SIE de Obligación Financiera</v>
      </c>
      <c r="F21" s="54" t="str">
        <f>'RG1'!H57</f>
        <v>Media - alta</v>
      </c>
      <c r="G21" s="22">
        <f>'RG1'!Q57</f>
        <v>0</v>
      </c>
      <c r="H21" s="23">
        <f>'RG1'!R57</f>
        <v>0</v>
      </c>
      <c r="I21" s="22"/>
      <c r="J21" s="23"/>
      <c r="K21" s="22">
        <f t="shared" si="0"/>
        <v>4</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'RG1'!E58</f>
        <v>0</v>
      </c>
      <c r="E22" s="47">
        <f>'RG1'!G58</f>
        <v>0</v>
      </c>
      <c r="F22" s="54">
        <f>'RG1'!H58</f>
        <v>0</v>
      </c>
      <c r="G22" s="22">
        <f>'RG1'!Q58</f>
        <v>0</v>
      </c>
      <c r="H22" s="23">
        <f>'RG1'!R58</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'RG1'!E59</f>
        <v>0</v>
      </c>
      <c r="E23" s="47">
        <f>'RG1'!G59</f>
        <v>0</v>
      </c>
      <c r="F23" s="54">
        <f>'RG1'!H59</f>
        <v>0</v>
      </c>
      <c r="G23" s="22">
        <f>'RG1'!Q59</f>
        <v>0</v>
      </c>
      <c r="H23" s="23">
        <f>'RG1'!R59</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'RG1'!E60</f>
        <v>0</v>
      </c>
      <c r="E24" s="47">
        <f>'RG1'!G60</f>
        <v>0</v>
      </c>
      <c r="F24" s="54">
        <f>'RG1'!H60</f>
        <v>0</v>
      </c>
      <c r="G24" s="22">
        <f>'RG1'!Q60</f>
        <v>0</v>
      </c>
      <c r="H24" s="23">
        <f>'RG1'!R60</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'RG1'!E61</f>
        <v>0</v>
      </c>
      <c r="E25" s="47">
        <f>'RG1'!G61</f>
        <v>0</v>
      </c>
      <c r="F25" s="54">
        <f>'RG1'!H61</f>
        <v>0</v>
      </c>
      <c r="G25" s="22">
        <f>'RG1'!Q61</f>
        <v>0</v>
      </c>
      <c r="H25" s="23">
        <f>'RG1'!R61</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'RG1'!E62</f>
        <v>0</v>
      </c>
      <c r="E26" s="47">
        <f>'RG1'!G62</f>
        <v>0</v>
      </c>
      <c r="F26" s="54">
        <f>'RG1'!H62</f>
        <v>0</v>
      </c>
      <c r="G26" s="22">
        <f>'RG1'!Q62</f>
        <v>0</v>
      </c>
      <c r="H26" s="23">
        <f>'RG1'!R62</f>
        <v>0</v>
      </c>
      <c r="I26" s="23"/>
      <c r="J26" s="23"/>
      <c r="K26" s="22">
        <f t="shared" si="0"/>
        <v>5</v>
      </c>
      <c r="L26" s="45">
        <f t="shared" si="1"/>
        <v>0</v>
      </c>
      <c r="M26" s="75"/>
      <c r="N26" s="75"/>
      <c r="O26" s="75"/>
      <c r="P26" s="38"/>
      <c r="Q26" s="63"/>
    </row>
    <row r="27" spans="2:18" s="14" customFormat="1" ht="31.5" customHeight="1">
      <c r="B27" s="82"/>
      <c r="C27" s="21">
        <v>17</v>
      </c>
      <c r="D27" s="47">
        <f>'RG1'!E63</f>
        <v>0</v>
      </c>
      <c r="E27" s="47">
        <f>'RG1'!G63</f>
        <v>0</v>
      </c>
      <c r="F27" s="54">
        <f>'RG1'!H63</f>
        <v>0</v>
      </c>
      <c r="G27" s="22">
        <f>'RG1'!Q63</f>
        <v>0</v>
      </c>
      <c r="H27" s="23">
        <f>'RG1'!R63</f>
        <v>0</v>
      </c>
      <c r="I27" s="23"/>
      <c r="J27" s="23"/>
      <c r="K27" s="22">
        <f t="shared" si="0"/>
        <v>5</v>
      </c>
      <c r="L27" s="45">
        <f t="shared" si="1"/>
        <v>0</v>
      </c>
      <c r="M27" s="75"/>
      <c r="N27" s="75"/>
      <c r="O27" s="75"/>
      <c r="P27" s="38"/>
      <c r="Q27" s="63"/>
    </row>
    <row r="28" spans="2:18" s="14" customFormat="1" ht="31.5" customHeight="1">
      <c r="B28" s="82"/>
      <c r="C28" s="21">
        <v>18</v>
      </c>
      <c r="D28" s="47">
        <f>'RG1'!E64</f>
        <v>0</v>
      </c>
      <c r="E28" s="47">
        <f>'RG1'!G64</f>
        <v>0</v>
      </c>
      <c r="F28" s="54">
        <f>'RG1'!H64</f>
        <v>0</v>
      </c>
      <c r="G28" s="22">
        <f>'RG1'!Q64</f>
        <v>0</v>
      </c>
      <c r="H28" s="23">
        <f>'RG1'!R64</f>
        <v>0</v>
      </c>
      <c r="I28" s="23"/>
      <c r="J28" s="23"/>
      <c r="K28" s="22">
        <f t="shared" si="0"/>
        <v>5</v>
      </c>
      <c r="L28" s="45">
        <f t="shared" si="1"/>
        <v>0</v>
      </c>
      <c r="M28" s="75"/>
      <c r="N28" s="75"/>
      <c r="O28" s="75"/>
      <c r="P28" s="38"/>
      <c r="Q28" s="63"/>
    </row>
    <row r="29" spans="2:18" s="14" customFormat="1" ht="31.5" customHeight="1">
      <c r="B29" s="82"/>
      <c r="C29" s="21">
        <v>19</v>
      </c>
      <c r="D29" s="47">
        <f>'RG1'!E65</f>
        <v>0</v>
      </c>
      <c r="E29" s="47">
        <f>'RG1'!G65</f>
        <v>0</v>
      </c>
      <c r="F29" s="54">
        <f>'RG1'!H65</f>
        <v>0</v>
      </c>
      <c r="G29" s="22">
        <f>'RG1'!Q65</f>
        <v>0</v>
      </c>
      <c r="H29" s="23">
        <f>'RG1'!R65</f>
        <v>0</v>
      </c>
      <c r="I29" s="23"/>
      <c r="J29" s="23"/>
      <c r="K29" s="22">
        <f t="shared" si="0"/>
        <v>5</v>
      </c>
      <c r="L29" s="45">
        <f t="shared" si="1"/>
        <v>0</v>
      </c>
      <c r="M29" s="75"/>
      <c r="N29" s="75"/>
      <c r="O29" s="75"/>
      <c r="P29" s="38"/>
      <c r="Q29" s="63"/>
    </row>
    <row r="30" spans="2:18" s="14" customFormat="1" ht="31.5" customHeight="1">
      <c r="B30" s="82"/>
      <c r="C30" s="21">
        <v>20</v>
      </c>
      <c r="D30" s="47">
        <f>'RG1'!E66</f>
        <v>0</v>
      </c>
      <c r="E30" s="47">
        <f>'RG1'!G66</f>
        <v>0</v>
      </c>
      <c r="F30" s="54">
        <f>'RG1'!H66</f>
        <v>0</v>
      </c>
      <c r="G30" s="22">
        <f>'RG1'!Q66</f>
        <v>0</v>
      </c>
      <c r="H30" s="23">
        <f>'RG1'!R66</f>
        <v>0</v>
      </c>
      <c r="I30" s="23"/>
      <c r="J30" s="23"/>
      <c r="K30" s="22">
        <f t="shared" si="0"/>
        <v>5</v>
      </c>
      <c r="L30" s="45">
        <f t="shared" si="1"/>
        <v>0</v>
      </c>
      <c r="M30" s="75"/>
      <c r="N30" s="75"/>
      <c r="O30" s="75"/>
      <c r="P30" s="38"/>
      <c r="Q30" s="63"/>
    </row>
    <row r="31" spans="2:18" s="14" customFormat="1" ht="31.5" customHeight="1">
      <c r="B31" s="82"/>
      <c r="C31" s="21" t="s">
        <v>31</v>
      </c>
      <c r="D31" s="47">
        <f>'RG1'!E67</f>
        <v>0</v>
      </c>
      <c r="E31" s="47">
        <f>'RG1'!G67</f>
        <v>0</v>
      </c>
      <c r="F31" s="54">
        <f>'RG1'!H67</f>
        <v>0</v>
      </c>
      <c r="G31" s="22">
        <f>'RG1'!Q67</f>
        <v>0</v>
      </c>
      <c r="H31" s="23">
        <f>'RG1'!R67</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228" t="s">
        <v>7</v>
      </c>
      <c r="C34" s="229"/>
      <c r="D34" s="229"/>
      <c r="E34" s="229"/>
      <c r="F34" s="229"/>
      <c r="G34" s="229"/>
      <c r="H34" s="229"/>
      <c r="I34" s="229"/>
      <c r="J34" s="229"/>
      <c r="K34" s="229"/>
      <c r="L34" s="229"/>
      <c r="M34" s="229"/>
      <c r="N34" s="229"/>
      <c r="O34" s="229"/>
      <c r="P34" s="229"/>
      <c r="Q34" s="230"/>
      <c r="R34" s="70"/>
    </row>
    <row r="35" spans="1:18" ht="21.75" customHeight="1">
      <c r="A35" s="17"/>
      <c r="B35" s="160" t="s">
        <v>8</v>
      </c>
      <c r="C35" s="161"/>
      <c r="D35" s="161"/>
      <c r="E35" s="161"/>
      <c r="F35" s="161"/>
      <c r="G35" s="161"/>
      <c r="H35" s="161"/>
      <c r="I35" s="161"/>
      <c r="J35" s="161"/>
      <c r="K35" s="161"/>
      <c r="L35" s="161"/>
      <c r="M35" s="161"/>
      <c r="N35" s="161"/>
      <c r="O35" s="161"/>
      <c r="P35" s="161"/>
      <c r="Q35" s="162"/>
      <c r="R35" s="72"/>
    </row>
    <row r="36" spans="1:18" ht="21.75" customHeight="1">
      <c r="B36" s="160" t="s">
        <v>9</v>
      </c>
      <c r="C36" s="161"/>
      <c r="D36" s="162"/>
      <c r="E36" s="160" t="s">
        <v>33</v>
      </c>
      <c r="F36" s="162"/>
      <c r="G36" s="160" t="s">
        <v>51</v>
      </c>
      <c r="H36" s="162"/>
      <c r="I36" s="160">
        <v>3</v>
      </c>
      <c r="J36" s="161"/>
      <c r="K36" s="161"/>
      <c r="L36" s="161"/>
      <c r="M36" s="162"/>
      <c r="N36" s="222" t="s">
        <v>10</v>
      </c>
      <c r="O36" s="223"/>
      <c r="P36" s="231">
        <v>43343</v>
      </c>
      <c r="Q36" s="232"/>
      <c r="R36" s="71"/>
    </row>
    <row r="37" spans="1:18" ht="80.25" customHeight="1">
      <c r="B37" s="224"/>
      <c r="C37" s="225"/>
      <c r="D37" s="225"/>
      <c r="E37" s="225"/>
      <c r="F37" s="225"/>
      <c r="G37" s="225"/>
      <c r="H37" s="225"/>
      <c r="I37" s="225"/>
      <c r="J37" s="225"/>
      <c r="K37" s="225"/>
      <c r="L37" s="225"/>
      <c r="M37" s="225"/>
      <c r="N37" s="225"/>
      <c r="O37" s="225"/>
      <c r="P37" s="226"/>
      <c r="Q37" s="227"/>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8EC519-3ACB-42E8-83D5-FBCB1469999A}"/>
</file>

<file path=customXml/itemProps2.xml><?xml version="1.0" encoding="utf-8"?>
<ds:datastoreItem xmlns:ds="http://schemas.openxmlformats.org/officeDocument/2006/customXml" ds:itemID="{154C93C0-72F5-4E56-B1F3-36D2E3261BC1}"/>
</file>

<file path=customXml/itemProps3.xml><?xml version="1.0" encoding="utf-8"?>
<ds:datastoreItem xmlns:ds="http://schemas.openxmlformats.org/officeDocument/2006/customXml" ds:itemID="{F9AC5C8F-53BA-4CC1-A03C-34FF1B0B60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Carlos Eduardo Calderon Garzon</cp:lastModifiedBy>
  <cp:lastPrinted>2020-01-14T15:04:20Z</cp:lastPrinted>
  <dcterms:created xsi:type="dcterms:W3CDTF">2015-06-22T21:28:44Z</dcterms:created>
  <dcterms:modified xsi:type="dcterms:W3CDTF">2020-01-17T13:29:48Z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