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01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nnl\Desktop\ITRC\416\"/>
    </mc:Choice>
  </mc:AlternateContent>
  <bookViews>
    <workbookView xWindow="0" yWindow="0" windowWidth="20490" windowHeight="7530" firstSheet="1" activeTab="1"/>
  </bookViews>
  <sheets>
    <sheet name="Instrucciones" sheetId="14" r:id="rId1"/>
    <sheet name="RG1" sheetId="10" r:id="rId2"/>
    <sheet name="Monitoreo y Seguimiento RG1" sheetId="18" r:id="rId3"/>
    <sheet name="RG2" sheetId="19" r:id="rId4"/>
    <sheet name="Monitoreo y Seguimiento RG2" sheetId="20" r:id="rId5"/>
    <sheet name="RG3" sheetId="21" r:id="rId6"/>
    <sheet name="Monitoreo y Seguimiento RG3" sheetId="22" r:id="rId7"/>
  </sheets>
  <definedNames>
    <definedName name="_xlnm.Print_Area" localSheetId="2">'Monitoreo y Seguimiento RG1'!$A$1:$S$31</definedName>
    <definedName name="_xlnm.Print_Area" localSheetId="4">'Monitoreo y Seguimiento RG2'!$A$1:$S$31</definedName>
    <definedName name="_xlnm.Print_Area" localSheetId="6">'Monitoreo y Seguimiento RG3'!$A$1:$S$31</definedName>
    <definedName name="_xlnm.Print_Area" localSheetId="1">'RG1'!$A$1:$T$51</definedName>
    <definedName name="_xlnm.Print_Area" localSheetId="3">'RG2'!$A$1:$T$61</definedName>
    <definedName name="_xlnm.Print_Area" localSheetId="5">'RG3'!$A$1:$T$61</definedName>
    <definedName name="_xlnm.Print_Titles" localSheetId="2">'Monitoreo y Seguimiento RG1'!$9:$10</definedName>
    <definedName name="_xlnm.Print_Titles" localSheetId="4">'Monitoreo y Seguimiento RG2'!$9:$10</definedName>
    <definedName name="_xlnm.Print_Titles" localSheetId="6">'Monitoreo y Seguimiento RG3'!$9:$10</definedName>
    <definedName name="_xlnm.Print_Titles" localSheetId="1">'RG1'!$34:$35</definedName>
    <definedName name="_xlnm.Print_Titles" localSheetId="3">'RG2'!$32:$33</definedName>
    <definedName name="_xlnm.Print_Titles" localSheetId="5">'RG3'!$32:$33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22" l="1"/>
  <c r="G31" i="22"/>
  <c r="F31" i="22"/>
  <c r="K31" i="22" s="1"/>
  <c r="L31" i="22" s="1"/>
  <c r="E31" i="22"/>
  <c r="D31" i="22"/>
  <c r="H30" i="22"/>
  <c r="G30" i="22"/>
  <c r="F30" i="22"/>
  <c r="K30" i="22" s="1"/>
  <c r="L30" i="22" s="1"/>
  <c r="E30" i="22"/>
  <c r="D30" i="22"/>
  <c r="H29" i="22"/>
  <c r="G29" i="22"/>
  <c r="F29" i="22"/>
  <c r="K29" i="22" s="1"/>
  <c r="L29" i="22" s="1"/>
  <c r="E29" i="22"/>
  <c r="D29" i="22"/>
  <c r="H28" i="22"/>
  <c r="G28" i="22"/>
  <c r="F28" i="22"/>
  <c r="K28" i="22" s="1"/>
  <c r="L28" i="22" s="1"/>
  <c r="E28" i="22"/>
  <c r="D28" i="22"/>
  <c r="H27" i="22"/>
  <c r="G27" i="22"/>
  <c r="F27" i="22"/>
  <c r="K27" i="22" s="1"/>
  <c r="L27" i="22" s="1"/>
  <c r="E27" i="22"/>
  <c r="D27" i="22"/>
  <c r="H26" i="22"/>
  <c r="G26" i="22"/>
  <c r="F26" i="22"/>
  <c r="K26" i="22" s="1"/>
  <c r="L26" i="22" s="1"/>
  <c r="E26" i="22"/>
  <c r="D26" i="22"/>
  <c r="H25" i="22"/>
  <c r="G25" i="22"/>
  <c r="F25" i="22"/>
  <c r="K25" i="22" s="1"/>
  <c r="L25" i="22" s="1"/>
  <c r="E25" i="22"/>
  <c r="D25" i="22"/>
  <c r="H24" i="22"/>
  <c r="G24" i="22"/>
  <c r="F24" i="22"/>
  <c r="K24" i="22" s="1"/>
  <c r="L24" i="22" s="1"/>
  <c r="E24" i="22"/>
  <c r="D24" i="22"/>
  <c r="H23" i="22"/>
  <c r="G23" i="22"/>
  <c r="F23" i="22"/>
  <c r="K23" i="22" s="1"/>
  <c r="L23" i="22" s="1"/>
  <c r="E23" i="22"/>
  <c r="D23" i="22"/>
  <c r="H22" i="22"/>
  <c r="G22" i="22"/>
  <c r="F22" i="22"/>
  <c r="K22" i="22" s="1"/>
  <c r="L22" i="22" s="1"/>
  <c r="E22" i="22"/>
  <c r="D22" i="22"/>
  <c r="H21" i="22"/>
  <c r="G21" i="22"/>
  <c r="F21" i="22"/>
  <c r="K21" i="22" s="1"/>
  <c r="L21" i="22" s="1"/>
  <c r="E21" i="22"/>
  <c r="D21" i="22"/>
  <c r="H20" i="22"/>
  <c r="G20" i="22"/>
  <c r="F20" i="22"/>
  <c r="K20" i="22" s="1"/>
  <c r="L20" i="22" s="1"/>
  <c r="E20" i="22"/>
  <c r="D20" i="22"/>
  <c r="H19" i="22"/>
  <c r="G19" i="22"/>
  <c r="F19" i="22"/>
  <c r="K19" i="22" s="1"/>
  <c r="L19" i="22" s="1"/>
  <c r="E19" i="22"/>
  <c r="D19" i="22"/>
  <c r="H18" i="22"/>
  <c r="G18" i="22"/>
  <c r="F18" i="22"/>
  <c r="K18" i="22" s="1"/>
  <c r="L18" i="22" s="1"/>
  <c r="E18" i="22"/>
  <c r="D18" i="22"/>
  <c r="H17" i="22"/>
  <c r="G17" i="22"/>
  <c r="F17" i="22"/>
  <c r="K17" i="22" s="1"/>
  <c r="L17" i="22" s="1"/>
  <c r="E17" i="22"/>
  <c r="D17" i="22"/>
  <c r="H16" i="22"/>
  <c r="G16" i="22"/>
  <c r="F16" i="22"/>
  <c r="K16" i="22" s="1"/>
  <c r="L16" i="22" s="1"/>
  <c r="E16" i="22"/>
  <c r="D16" i="22"/>
  <c r="H15" i="22"/>
  <c r="G15" i="22"/>
  <c r="F15" i="22"/>
  <c r="K15" i="22" s="1"/>
  <c r="L15" i="22" s="1"/>
  <c r="E15" i="22"/>
  <c r="D15" i="22"/>
  <c r="H14" i="22"/>
  <c r="G14" i="22"/>
  <c r="F14" i="22"/>
  <c r="K14" i="22" s="1"/>
  <c r="L14" i="22" s="1"/>
  <c r="E14" i="22"/>
  <c r="D14" i="22"/>
  <c r="H13" i="22"/>
  <c r="G13" i="22"/>
  <c r="F13" i="22"/>
  <c r="K13" i="22" s="1"/>
  <c r="L13" i="22" s="1"/>
  <c r="E13" i="22"/>
  <c r="D13" i="22"/>
  <c r="H12" i="22"/>
  <c r="G12" i="22"/>
  <c r="F12" i="22"/>
  <c r="K12" i="22" s="1"/>
  <c r="L12" i="22" s="1"/>
  <c r="E12" i="22"/>
  <c r="D12" i="22"/>
  <c r="H11" i="22"/>
  <c r="G11" i="22"/>
  <c r="F11" i="22"/>
  <c r="K11" i="22" s="1"/>
  <c r="L11" i="22" s="1"/>
  <c r="E11" i="22"/>
  <c r="D11" i="22"/>
  <c r="N11" i="22" s="1"/>
  <c r="S54" i="21"/>
  <c r="T54" i="21" s="1"/>
  <c r="S53" i="21"/>
  <c r="T53" i="21" s="1"/>
  <c r="T46" i="21"/>
  <c r="S46" i="21"/>
  <c r="S45" i="21"/>
  <c r="T45" i="21" s="1"/>
  <c r="S44" i="21"/>
  <c r="T44" i="21" s="1"/>
  <c r="S43" i="21"/>
  <c r="T43" i="21" s="1"/>
  <c r="S42" i="21"/>
  <c r="T42" i="21" s="1"/>
  <c r="S41" i="21"/>
  <c r="T41" i="21" s="1"/>
  <c r="S40" i="21"/>
  <c r="T40" i="21" s="1"/>
  <c r="S39" i="21"/>
  <c r="T39" i="21" s="1"/>
  <c r="S38" i="21"/>
  <c r="T38" i="21" s="1"/>
  <c r="S37" i="21"/>
  <c r="T37" i="21" s="1"/>
  <c r="S36" i="21"/>
  <c r="T36" i="21" s="1"/>
  <c r="S35" i="21"/>
  <c r="T35" i="21" s="1"/>
  <c r="S34" i="21"/>
  <c r="T34" i="21" s="1"/>
  <c r="H31" i="20"/>
  <c r="G31" i="20"/>
  <c r="F31" i="20"/>
  <c r="K31" i="20" s="1"/>
  <c r="L31" i="20" s="1"/>
  <c r="E31" i="20"/>
  <c r="D31" i="20"/>
  <c r="H30" i="20"/>
  <c r="G30" i="20"/>
  <c r="F30" i="20"/>
  <c r="K30" i="20" s="1"/>
  <c r="L30" i="20" s="1"/>
  <c r="E30" i="20"/>
  <c r="D30" i="20"/>
  <c r="H29" i="20"/>
  <c r="G29" i="20"/>
  <c r="F29" i="20"/>
  <c r="K29" i="20" s="1"/>
  <c r="L29" i="20" s="1"/>
  <c r="E29" i="20"/>
  <c r="D29" i="20"/>
  <c r="H28" i="20"/>
  <c r="G28" i="20"/>
  <c r="F28" i="20"/>
  <c r="K28" i="20" s="1"/>
  <c r="L28" i="20" s="1"/>
  <c r="E28" i="20"/>
  <c r="D28" i="20"/>
  <c r="H27" i="20"/>
  <c r="G27" i="20"/>
  <c r="F27" i="20"/>
  <c r="K27" i="20" s="1"/>
  <c r="L27" i="20" s="1"/>
  <c r="E27" i="20"/>
  <c r="D27" i="20"/>
  <c r="H26" i="20"/>
  <c r="G26" i="20"/>
  <c r="F26" i="20"/>
  <c r="K26" i="20" s="1"/>
  <c r="L26" i="20" s="1"/>
  <c r="E26" i="20"/>
  <c r="D26" i="20"/>
  <c r="H25" i="20"/>
  <c r="G25" i="20"/>
  <c r="F25" i="20"/>
  <c r="K25" i="20" s="1"/>
  <c r="L25" i="20" s="1"/>
  <c r="E25" i="20"/>
  <c r="D25" i="20"/>
  <c r="H24" i="20"/>
  <c r="G24" i="20"/>
  <c r="F24" i="20"/>
  <c r="K24" i="20" s="1"/>
  <c r="L24" i="20" s="1"/>
  <c r="E24" i="20"/>
  <c r="D24" i="20"/>
  <c r="H23" i="20"/>
  <c r="G23" i="20"/>
  <c r="F23" i="20"/>
  <c r="K23" i="20" s="1"/>
  <c r="L23" i="20" s="1"/>
  <c r="E23" i="20"/>
  <c r="D23" i="20"/>
  <c r="H22" i="20"/>
  <c r="G22" i="20"/>
  <c r="F22" i="20"/>
  <c r="K22" i="20" s="1"/>
  <c r="L22" i="20" s="1"/>
  <c r="E22" i="20"/>
  <c r="D22" i="20"/>
  <c r="H21" i="20"/>
  <c r="G21" i="20"/>
  <c r="F21" i="20"/>
  <c r="K21" i="20" s="1"/>
  <c r="L21" i="20" s="1"/>
  <c r="E21" i="20"/>
  <c r="D21" i="20"/>
  <c r="H20" i="20"/>
  <c r="G20" i="20"/>
  <c r="F20" i="20"/>
  <c r="K20" i="20" s="1"/>
  <c r="L20" i="20" s="1"/>
  <c r="E20" i="20"/>
  <c r="D20" i="20"/>
  <c r="H19" i="20"/>
  <c r="G19" i="20"/>
  <c r="F19" i="20"/>
  <c r="K19" i="20" s="1"/>
  <c r="L19" i="20" s="1"/>
  <c r="E19" i="20"/>
  <c r="D19" i="20"/>
  <c r="H18" i="20"/>
  <c r="G18" i="20"/>
  <c r="F18" i="20"/>
  <c r="K18" i="20" s="1"/>
  <c r="L18" i="20" s="1"/>
  <c r="E18" i="20"/>
  <c r="D18" i="20"/>
  <c r="H17" i="20"/>
  <c r="G17" i="20"/>
  <c r="F17" i="20"/>
  <c r="K17" i="20" s="1"/>
  <c r="L17" i="20" s="1"/>
  <c r="E17" i="20"/>
  <c r="D17" i="20"/>
  <c r="H16" i="20"/>
  <c r="G16" i="20"/>
  <c r="F16" i="20"/>
  <c r="K16" i="20" s="1"/>
  <c r="L16" i="20" s="1"/>
  <c r="E16" i="20"/>
  <c r="D16" i="20"/>
  <c r="H15" i="20"/>
  <c r="G15" i="20"/>
  <c r="F15" i="20"/>
  <c r="K15" i="20" s="1"/>
  <c r="L15" i="20" s="1"/>
  <c r="E15" i="20"/>
  <c r="D15" i="20"/>
  <c r="H14" i="20"/>
  <c r="G14" i="20"/>
  <c r="F14" i="20"/>
  <c r="K14" i="20" s="1"/>
  <c r="L14" i="20" s="1"/>
  <c r="E14" i="20"/>
  <c r="D14" i="20"/>
  <c r="H13" i="20"/>
  <c r="G13" i="20"/>
  <c r="F13" i="20"/>
  <c r="K13" i="20" s="1"/>
  <c r="L13" i="20" s="1"/>
  <c r="E13" i="20"/>
  <c r="D13" i="20"/>
  <c r="H12" i="20"/>
  <c r="G12" i="20"/>
  <c r="F12" i="20"/>
  <c r="K12" i="20" s="1"/>
  <c r="L12" i="20" s="1"/>
  <c r="E12" i="20"/>
  <c r="D12" i="20"/>
  <c r="H11" i="20"/>
  <c r="G11" i="20"/>
  <c r="F11" i="20"/>
  <c r="K11" i="20" s="1"/>
  <c r="L11" i="20" s="1"/>
  <c r="E11" i="20"/>
  <c r="D11" i="20"/>
  <c r="N11" i="20" s="1"/>
  <c r="O11" i="20" s="1"/>
  <c r="S54" i="19"/>
  <c r="T54" i="19" s="1"/>
  <c r="S53" i="19"/>
  <c r="T53" i="19" s="1"/>
  <c r="T46" i="19"/>
  <c r="S46" i="19"/>
  <c r="S45" i="19"/>
  <c r="T45" i="19" s="1"/>
  <c r="S44" i="19"/>
  <c r="T44" i="19" s="1"/>
  <c r="T43" i="19"/>
  <c r="S43" i="19"/>
  <c r="S42" i="19"/>
  <c r="T42" i="19" s="1"/>
  <c r="S41" i="19"/>
  <c r="T41" i="19" s="1"/>
  <c r="T40" i="19"/>
  <c r="S40" i="19"/>
  <c r="S39" i="19"/>
  <c r="T39" i="19" s="1"/>
  <c r="T38" i="19"/>
  <c r="S38" i="19"/>
  <c r="S37" i="19"/>
  <c r="T37" i="19" s="1"/>
  <c r="S36" i="19"/>
  <c r="T36" i="19" s="1"/>
  <c r="T35" i="19"/>
  <c r="S35" i="19"/>
  <c r="S34" i="19"/>
  <c r="T34" i="19" s="1"/>
  <c r="G11" i="18"/>
  <c r="O11" i="22" l="1"/>
  <c r="N12" i="22"/>
  <c r="O12" i="22" s="1"/>
  <c r="N12" i="20"/>
  <c r="O12" i="20" s="1"/>
  <c r="D31" i="18"/>
  <c r="E31" i="18"/>
  <c r="F31" i="18"/>
  <c r="K31" i="18" s="1"/>
  <c r="L31" i="18" s="1"/>
  <c r="G31" i="18"/>
  <c r="H3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F12" i="18"/>
  <c r="K12" i="18" s="1"/>
  <c r="L12" i="18" s="1"/>
  <c r="F13" i="18"/>
  <c r="K13" i="18" s="1"/>
  <c r="L13" i="18" s="1"/>
  <c r="F14" i="18"/>
  <c r="K14" i="18" s="1"/>
  <c r="L14" i="18" s="1"/>
  <c r="F15" i="18"/>
  <c r="K15" i="18" s="1"/>
  <c r="L15" i="18" s="1"/>
  <c r="F16" i="18"/>
  <c r="K16" i="18" s="1"/>
  <c r="L16" i="18" s="1"/>
  <c r="F17" i="18"/>
  <c r="K17" i="18" s="1"/>
  <c r="L17" i="18" s="1"/>
  <c r="F18" i="18"/>
  <c r="K18" i="18" s="1"/>
  <c r="L18" i="18" s="1"/>
  <c r="F19" i="18"/>
  <c r="K19" i="18" s="1"/>
  <c r="L19" i="18" s="1"/>
  <c r="F20" i="18"/>
  <c r="K20" i="18" s="1"/>
  <c r="L20" i="18" s="1"/>
  <c r="F21" i="18"/>
  <c r="K21" i="18" s="1"/>
  <c r="L21" i="18" s="1"/>
  <c r="F22" i="18"/>
  <c r="K22" i="18" s="1"/>
  <c r="L22" i="18" s="1"/>
  <c r="F23" i="18"/>
  <c r="K23" i="18" s="1"/>
  <c r="L23" i="18" s="1"/>
  <c r="F24" i="18"/>
  <c r="K24" i="18" s="1"/>
  <c r="L24" i="18" s="1"/>
  <c r="F25" i="18"/>
  <c r="K25" i="18" s="1"/>
  <c r="L25" i="18" s="1"/>
  <c r="F26" i="18"/>
  <c r="K26" i="18" s="1"/>
  <c r="L26" i="18" s="1"/>
  <c r="F27" i="18"/>
  <c r="K27" i="18" s="1"/>
  <c r="L27" i="18" s="1"/>
  <c r="F28" i="18"/>
  <c r="K28" i="18" s="1"/>
  <c r="L28" i="18" s="1"/>
  <c r="F29" i="18"/>
  <c r="K29" i="18" s="1"/>
  <c r="L29" i="18" s="1"/>
  <c r="F30" i="18"/>
  <c r="K30" i="18" s="1"/>
  <c r="L30" i="18" s="1"/>
  <c r="F11" i="18"/>
  <c r="K11" i="18" s="1"/>
  <c r="L11" i="18" s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11" i="18"/>
  <c r="N11" i="18" s="1"/>
  <c r="N13" i="20" l="1"/>
  <c r="O13" i="20" s="1"/>
  <c r="N13" i="22"/>
  <c r="O11" i="18"/>
  <c r="N12" i="18"/>
  <c r="S41" i="10"/>
  <c r="T41" i="10" s="1"/>
  <c r="S44" i="10"/>
  <c r="T44" i="10" s="1"/>
  <c r="S45" i="10"/>
  <c r="T45" i="10" s="1"/>
  <c r="S38" i="10"/>
  <c r="T38" i="10" s="1"/>
  <c r="S39" i="10"/>
  <c r="T39" i="10" s="1"/>
  <c r="S40" i="10"/>
  <c r="T40" i="10" s="1"/>
  <c r="S36" i="10"/>
  <c r="T36" i="10" s="1"/>
  <c r="N14" i="20" l="1"/>
  <c r="O14" i="20" s="1"/>
  <c r="O13" i="22"/>
  <c r="N14" i="22"/>
  <c r="O14" i="22" s="1"/>
  <c r="O12" i="18"/>
  <c r="N13" i="18"/>
  <c r="N15" i="20" l="1"/>
  <c r="O15" i="20" s="1"/>
  <c r="N15" i="22"/>
  <c r="O13" i="18"/>
  <c r="N14" i="18"/>
  <c r="N16" i="20" l="1"/>
  <c r="O16" i="20" s="1"/>
  <c r="O15" i="22"/>
  <c r="N16" i="22"/>
  <c r="O14" i="18"/>
  <c r="N15" i="18"/>
  <c r="O15" i="18" s="1"/>
  <c r="N17" i="20" l="1"/>
  <c r="O16" i="22"/>
  <c r="N17" i="22"/>
  <c r="N16" i="18"/>
  <c r="N18" i="20" l="1"/>
  <c r="O18" i="20" s="1"/>
  <c r="O17" i="20"/>
  <c r="O17" i="22"/>
  <c r="N18" i="22"/>
  <c r="O16" i="18"/>
  <c r="N17" i="18"/>
  <c r="N18" i="18" s="1"/>
  <c r="N19" i="20" l="1"/>
  <c r="O19" i="20" s="1"/>
  <c r="O18" i="22"/>
  <c r="N19" i="22"/>
  <c r="O18" i="18"/>
  <c r="N19" i="18"/>
  <c r="O17" i="18"/>
  <c r="N20" i="20" l="1"/>
  <c r="O20" i="20" s="1"/>
  <c r="O19" i="22"/>
  <c r="N20" i="22"/>
  <c r="O19" i="18"/>
  <c r="N20" i="18"/>
  <c r="N21" i="20" l="1"/>
  <c r="O21" i="20" s="1"/>
  <c r="O20" i="22"/>
  <c r="N21" i="22"/>
  <c r="O20" i="18"/>
  <c r="N21" i="18"/>
  <c r="N22" i="20" l="1"/>
  <c r="O22" i="20" s="1"/>
  <c r="O21" i="22"/>
  <c r="N22" i="22"/>
  <c r="O21" i="18"/>
  <c r="N22" i="18"/>
  <c r="N23" i="20" l="1"/>
  <c r="O23" i="20" s="1"/>
  <c r="O22" i="22"/>
  <c r="N23" i="22"/>
  <c r="O22" i="18"/>
  <c r="N23" i="18"/>
  <c r="N24" i="20" l="1"/>
  <c r="O24" i="20" s="1"/>
  <c r="O23" i="22"/>
  <c r="N24" i="22"/>
  <c r="O23" i="18"/>
  <c r="N24" i="18"/>
  <c r="N25" i="20" l="1"/>
  <c r="O25" i="20" s="1"/>
  <c r="O24" i="22"/>
  <c r="N25" i="22"/>
  <c r="O25" i="22" s="1"/>
  <c r="O24" i="18"/>
  <c r="N25" i="18"/>
  <c r="O25" i="18" l="1"/>
</calcChain>
</file>

<file path=xl/comments1.xml><?xml version="1.0" encoding="utf-8"?>
<comments xmlns="http://schemas.openxmlformats.org/spreadsheetml/2006/main">
  <authors>
    <author>Hector Andres Moreno Vasquez</author>
    <author>Maritza Lizeth Cardenas Cardozo</author>
    <author>German Insuasty Mora</author>
  </authors>
  <commentList>
    <comment ref="D34" authorId="0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 xml:space="preserve">Defina el control que se propone desarrollar para la mitigación del Riesgo identificado. 
Los controles deben establecerse con sustantivo o adjetivo (palabra terminada en sión, ción).
</t>
        </r>
      </text>
    </comment>
    <comment ref="E34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Se debe escribir de manera concreta la acción propuesta. La redacción de las acciones deberán iniciar con verbos en infinitivo, asociada al control propuesto. 
Pueden ser una o varias acciones que permitan construir un único control. 
 Si existe más de una tarea por acción, se debe escribir nuevamente la acción. No es posible combinar celdas. 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Las acciones se identificarán por su tipo así: correctivas, preventivas o de mejora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Establezca las tareas que den cumplimiento a la acción/es propuestas que estan alineadas al control propuesto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Establezca la importancia de la accion propuesta de acuerdo a la categoria desplegable:
Baja
Media –baja 
Media
Media-alta
Alta </t>
        </r>
      </text>
    </comment>
    <comment ref="I34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Descripción del resultado que se espera obtener con la implementación de la tarea.
</t>
        </r>
      </text>
    </comment>
    <comment ref="J34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Identificar el producto que se logrará con la ejecución de la acción, que siempre debe estar asociado con la acción formulada.
</t>
        </r>
      </text>
    </comment>
    <comment ref="L34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Indicar la fecha de inicio en  formato DD/MM/AAAA
Las tareas se definen realizar durante un tiempo limite para su realización</t>
        </r>
      </text>
    </comment>
    <comment ref="M34" authorId="1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Indicar la fecha estimada de finalización de la meta en formato DD/MM/AAAA
Las tareas se definen realizar durante un tiempo limite para su realización</t>
        </r>
      </text>
    </comment>
    <comment ref="N34" authorId="1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Señalar el área o dependencia que liderará la ejecución de la tarea. Debe ser una unica dependencia
</t>
        </r>
      </text>
    </comment>
    <comment ref="O34" authorId="2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Indicar el cargo, nombre del funcionario y área responsable de la actividad. Debe ser una única persona,</t>
        </r>
      </text>
    </comment>
    <comment ref="P34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En caso de ser necesario, indicar los cargos, nombres de las personas, áreas o dependencias adicionales que se requieren para el desarrollo de la acción</t>
        </r>
      </text>
    </comment>
    <comment ref="Q34" authorId="1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Este campo sólo deberá ser diligenciado al momento de reportar el avance sobre las acciones del PPFC formalizado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>La tarea siempre debe ser completamente medible.</t>
        </r>
        <r>
          <rPr>
            <b/>
            <sz val="9"/>
            <color indexed="81"/>
            <rFont val="Tahoma"/>
            <family val="2"/>
          </rPr>
          <t xml:space="preserve"> 
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Elemento tangible que demuestra la realización de la tarea. 
</t>
        </r>
      </text>
    </comment>
    <comment ref="Q35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describir el detalle de las actividades desarrolladas para ejecutar la acción, así como los documentos que la soportan.</t>
        </r>
      </text>
    </comment>
    <comment ref="R35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Indicar el  porcentaje del avance en dicha acción. Tener en cuenta que el avance en la acción se evidencia o es directamente proporcional con la materialización del producto.</t>
        </r>
      </text>
    </comment>
    <comment ref="S35" authorId="1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Se calcula automáticamente e indica el  porcentaje de avance en dicha acción ponderado por la importancia de la tarea. 
Si la importancia es alta, se considera el 100%, si  es media-alta se considera el 85%, si es media se considera el 70%, si es media-baja se considera el 55% y finalmente, si es baja se considera el 30%. 
</t>
        </r>
      </text>
    </comment>
  </commentList>
</comments>
</file>

<file path=xl/comments2.xml><?xml version="1.0" encoding="utf-8"?>
<comments xmlns="http://schemas.openxmlformats.org/spreadsheetml/2006/main">
  <authors>
    <author>Maritza Lizeth Cardenas Cardozo</author>
    <author>Hector Andres Moreno Vasquez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Se debe escribir de manera concreta la acción propuesta. La redacción de las acciones deberán iniciar con verbos en infinitivo, asociada al control propuesto. 
Pueden ser una o varias acciones que permitan construir un único control. 
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Establezca las tareas que den cumplimiento a la acción/es propuestas que estan alineadas al control propuesto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Establezca la importancia de la accion propuesta de acuerdo a la categoria desplegable:
Baja
Media –baja 
Media
Media-alta
Alta 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Este campo sólo deberá ser diligenciado al momento de reportar el avance sobre las acciones del PPFC formalizado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describir el detalle de las actividades desarrolladas para ejecutar la acción, así como los documentos que la soportan.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Indicar el  porcentaje del avance en dicha acción. Tener en cuenta que el avance en la acción se evidencia o es directamente proporcional con la materialización del producto.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Cada coordinador diligencia el porcentaje de avance por tarea de acuerdo con la descripción de las evidencias y toda la información consignada en el formato. 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Se calcula automáticamente e indica el  porcentaje de avance en dicha acción ponderado por la importancia de la tarea. 
Si la importancia es alta, se considera el 100%, si  es media-alta se considera el 85%, si es media se considera el 70%, si es media-baja se considera el 55% y finalmente, si es baja se considera el 30%. 
</t>
        </r>
      </text>
    </comment>
  </commentList>
</comments>
</file>

<file path=xl/comments3.xml><?xml version="1.0" encoding="utf-8"?>
<comments xmlns="http://schemas.openxmlformats.org/spreadsheetml/2006/main">
  <authors>
    <author>Hector Andres Moreno Vasquez</author>
    <author>Maritza Lizeth Cardenas Cardozo</author>
    <author>German Insuasty Mora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 xml:space="preserve">Defina el control que se propone desarrollar para la mitigación del Riesgo identificado. 
Los controles deben establecerse con sustantivo o adjetivo (palabra terminada en sión, ción).
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Se debe escribir de manera concreta la acción propuesta. La redacción de las acciones deberán iniciar con verbos en infinitivo, asociada al control propuesto. 
Pueden ser una o varias acciones que permitan construir un único control. 
 Si existe más de una tarea por acción, se debe escribir nuevamente la acción. No es posible combinar celdas. </t>
        </r>
      </text>
    </comment>
    <comment ref="F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Las acciones se identificarán por su tipo así: correctivas, preventivas o de mejora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Establezca las tareas que den cumplimiento a la acción/es propuestas que estan alineadas al control propuesto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Establezca la importancia de la accion propuesta de acuerdo a la categoria desplegable:
Baja
Media –baja 
Media
Media-alta
Alta </t>
        </r>
      </text>
    </comment>
    <comment ref="I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Descripción del resultado que se espera obtener con la implementación de la tarea.
</t>
        </r>
      </text>
    </comment>
    <comment ref="J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Identificar el producto que se logrará con la ejecución de la acción, que siempre debe estar asociado con la acción formulada.
</t>
        </r>
      </text>
    </comment>
    <comment ref="L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Indicar la fecha de inicio en  formato DD/MM/AAAA
Las tareas se definen realizar durante un tiempo limite para su realización</t>
        </r>
      </text>
    </comment>
    <comment ref="M32" authorId="1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Indicar la fecha estimada de finalización de la meta en formato DD/MM/AAAA
Las tareas se definen realizar durante un tiempo limite para su realización</t>
        </r>
      </text>
    </comment>
    <comment ref="N32" authorId="1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Señalar el área o dependencia que liderará la ejecución de la tarea. Debe ser una unica dependencia
</t>
        </r>
      </text>
    </comment>
    <comment ref="O32" authorId="2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Indicar el cargo, nombre del funcionario y área responsable de la actividad. Debe ser una única persona,</t>
        </r>
      </text>
    </comment>
    <comment ref="P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En caso de ser necesario, indicar los cargos, nombres de las personas, áreas o dependencias adicionales que se requieren para el desarrollo de la acción</t>
        </r>
      </text>
    </comment>
    <comment ref="Q32" authorId="1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Este campo sólo deberá ser diligenciado al momento de reportar el avance sobre las acciones del PPFC formalizado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>La tarea siempre debe ser completamente medible.</t>
        </r>
        <r>
          <rPr>
            <b/>
            <sz val="9"/>
            <color indexed="81"/>
            <rFont val="Tahoma"/>
            <family val="2"/>
          </rPr>
          <t xml:space="preserve"> 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Elemento tangible que demuestra la realización de la tarea. 
</t>
        </r>
      </text>
    </comment>
    <comment ref="Q33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describir el detalle de las actividades desarrolladas para ejecutar la acción, así como los documentos que la soportan.</t>
        </r>
      </text>
    </comment>
    <comment ref="R33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Indicar el  porcentaje del avance en dicha acción. Tener en cuenta que el avance en la acción se evidencia o es directamente proporcional con la materialización del producto.</t>
        </r>
      </text>
    </comment>
    <comment ref="S33" authorId="1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Se calcula automáticamente e indica el  porcentaje de avance en dicha acción ponderado por la importancia de la tarea. 
Si la importancia es alta, se considera el 100%, si  es media-alta se considera el 85%, si es media se considera el 70%, si es media-baja se considera el 55% y finalmente, si es baja se considera el 30%. 
</t>
        </r>
      </text>
    </comment>
  </commentList>
</comments>
</file>

<file path=xl/comments4.xml><?xml version="1.0" encoding="utf-8"?>
<comments xmlns="http://schemas.openxmlformats.org/spreadsheetml/2006/main">
  <authors>
    <author>Maritza Lizeth Cardenas Cardozo</author>
    <author>Hector Andres Moreno Vasquez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Se debe escribir de manera concreta la acción propuesta. La redacción de las acciones deberán iniciar con verbos en infinitivo, asociada al control propuesto. 
Pueden ser una o varias acciones que permitan construir un único control. 
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Establezca las tareas que den cumplimiento a la acción/es propuestas que estan alineadas al control propuesto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Establezca la importancia de la accion propuesta de acuerdo a la categoria desplegable:
Baja
Media –baja 
Media
Media-alta
Alta 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Este campo sólo deberá ser diligenciado al momento de reportar el avance sobre las acciones del PPFC formalizado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describir el detalle de las actividades desarrolladas para ejecutar la acción, así como los documentos que la soportan.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Indicar el  porcentaje del avance en dicha acción. Tener en cuenta que el avance en la acción se evidencia o es directamente proporcional con la materialización del producto.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Cada coordinador diligencia el porcentaje de avance por tarea de acuerdo con la descripción de las evidencias y toda la información consignada en el formato. 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Se calcula automáticamente e indica el  porcentaje de avance en dicha acción ponderado por la importancia de la tarea. 
Si la importancia es alta, se considera el 100%, si  es media-alta se considera el 85%, si es media se considera el 70%, si es media-baja se considera el 55% y finalmente, si es baja se considera el 30%. 
</t>
        </r>
      </text>
    </comment>
  </commentList>
</comments>
</file>

<file path=xl/comments5.xml><?xml version="1.0" encoding="utf-8"?>
<comments xmlns="http://schemas.openxmlformats.org/spreadsheetml/2006/main">
  <authors>
    <author>Hector Andres Moreno Vasquez</author>
    <author>Maritza Lizeth Cardenas Cardozo</author>
    <author>German Insuasty Mora</author>
  </authors>
  <commentList>
    <comment ref="D32" authorId="0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 xml:space="preserve">Defina el control que se propone desarrollar para la mitigación del Riesgo identificado. 
Los controles deben establecerse con sustantivo o adjetivo (palabra terminada en sión, ción).
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Se debe escribir de manera concreta la acción propuesta. La redacción de las acciones deberán iniciar con verbos en infinitivo, asociada al control propuesto. 
Pueden ser una o varias acciones que permitan construir un único control. 
 Si existe más de una tarea por acción, se debe escribir nuevamente la acción. No es posible combinar celdas. </t>
        </r>
      </text>
    </comment>
    <comment ref="F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Las acciones se identificarán por su tipo así: correctivas, preventivas o de mejora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Establezca las tareas que den cumplimiento a la acción/es propuestas que estan alineadas al control propuesto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Establezca la importancia de la accion propuesta de acuerdo a la categoria desplegable:
Baja
Media –baja 
Media
Media-alta
Alta </t>
        </r>
      </text>
    </comment>
    <comment ref="I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Descripción del resultado que se espera obtener con la implementación de la tarea.
</t>
        </r>
      </text>
    </comment>
    <comment ref="J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Identificar el producto que se logrará con la ejecución de la acción, que siempre debe estar asociado con la acción formulada.
</t>
        </r>
      </text>
    </comment>
    <comment ref="L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Indicar la fecha de inicio en  formato DD/MM/AAAA
Las tareas se definen realizar durante un tiempo limite para su realización</t>
        </r>
      </text>
    </comment>
    <comment ref="M32" authorId="1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Indicar la fecha estimada de finalización de la meta en formato DD/MM/AAAA
Las tareas se definen realizar durante un tiempo limite para su realización</t>
        </r>
      </text>
    </comment>
    <comment ref="N32" authorId="1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Señalar el área o dependencia que liderará la ejecución de la tarea. Debe ser una unica dependencia
</t>
        </r>
      </text>
    </comment>
    <comment ref="O32" authorId="2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Indicar el cargo, nombre del funcionario y área responsable de la actividad. Debe ser una única persona,</t>
        </r>
      </text>
    </comment>
    <comment ref="P32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En caso de ser necesario, indicar los cargos, nombres de las personas, áreas o dependencias adicionales que se requieren para el desarrollo de la acción</t>
        </r>
      </text>
    </comment>
    <comment ref="Q32" authorId="1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Este campo sólo deberá ser diligenciado al momento de reportar el avance sobre las acciones del PPFC formalizado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>La tarea siempre debe ser completamente medible.</t>
        </r>
        <r>
          <rPr>
            <b/>
            <sz val="9"/>
            <color indexed="81"/>
            <rFont val="Tahoma"/>
            <family val="2"/>
          </rPr>
          <t xml:space="preserve"> 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Elemento tangible que demuestra la realización de la tarea. 
</t>
        </r>
      </text>
    </comment>
    <comment ref="Q33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describir el detalle de las actividades desarrolladas para ejecutar la acción, así como los documentos que la soportan.</t>
        </r>
      </text>
    </comment>
    <comment ref="R33" authorId="1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Indicar el  porcentaje del avance en dicha acción. Tener en cuenta que el avance en la acción se evidencia o es directamente proporcional con la materialización del producto.</t>
        </r>
      </text>
    </comment>
    <comment ref="S33" authorId="1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Se calcula automáticamente e indica el  porcentaje de avance en dicha acción ponderado por la importancia de la tarea. 
Si la importancia es alta, se considera el 100%, si  es media-alta se considera el 85%, si es media se considera el 70%, si es media-baja se considera el 55% y finalmente, si es baja se considera el 30%. 
</t>
        </r>
      </text>
    </comment>
  </commentList>
</comments>
</file>

<file path=xl/comments6.xml><?xml version="1.0" encoding="utf-8"?>
<comments xmlns="http://schemas.openxmlformats.org/spreadsheetml/2006/main">
  <authors>
    <author>Maritza Lizeth Cardenas Cardozo</author>
    <author>Hector Andres Moreno Vasquez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Se debe escribir de manera concreta la acción propuesta. La redacción de las acciones deberán iniciar con verbos en infinitivo, asociada al control propuesto. 
Pueden ser una o varias acciones que permitan construir un único control. 
</t>
        </r>
      </text>
    </comment>
    <comment ref="E9" authorId="1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Establezca las tareas que den cumplimiento a la acción/es propuestas que estan alineadas al control propuesto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Establezca la importancia de la accion propuesta de acuerdo a la categoria desplegable:
Baja
Media –baja 
Media
Media-alta
Alta 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 xml:space="preserve">Agencia ITRC:
</t>
        </r>
        <r>
          <rPr>
            <sz val="9"/>
            <color indexed="81"/>
            <rFont val="Tahoma"/>
            <family val="2"/>
          </rPr>
          <t>Este campo sólo deberá ser diligenciado al momento de reportar el avance sobre las acciones del PPFC formalizado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
describir el detalle de las actividades desarrolladas para ejecutar la acción, así como los documentos que la soportan.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Agencia ITRC:</t>
        </r>
        <r>
          <rPr>
            <sz val="9"/>
            <color indexed="81"/>
            <rFont val="Tahoma"/>
            <family val="2"/>
          </rPr>
          <t xml:space="preserve"> Indicar el  porcentaje del avance en dicha acción. Tener en cuenta que el avance en la acción se evidencia o es directamente proporcional con la materialización del producto.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Cada coordinador diligencia el porcentaje de avance por tarea de acuerdo con la descripción de las evidencias y toda la información consignada en el formato. 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 xml:space="preserve">Agencia ITRC: </t>
        </r>
        <r>
          <rPr>
            <sz val="9"/>
            <color indexed="81"/>
            <rFont val="Tahoma"/>
            <family val="2"/>
          </rPr>
          <t xml:space="preserve">Se calcula automáticamente e indica el  porcentaje de avance en dicha acción ponderado por la importancia de la tarea. 
Si la importancia es alta, se considera el 100%, si  es media-alta se considera el 85%, si es media se considera el 70%, si es media-baja se considera el 55% y finalmente, si es baja se considera el 30%. 
</t>
        </r>
      </text>
    </comment>
  </commentList>
</comments>
</file>

<file path=xl/sharedStrings.xml><?xml version="1.0" encoding="utf-8"?>
<sst xmlns="http://schemas.openxmlformats.org/spreadsheetml/2006/main" count="348" uniqueCount="142">
  <si>
    <t xml:space="preserve">Plan de Prevención de Fraude y Corrupción - PPFC </t>
  </si>
  <si>
    <t>Sistema Integrado de Gestión - SIG</t>
  </si>
  <si>
    <t>Entidad</t>
  </si>
  <si>
    <t>Inspección No.</t>
  </si>
  <si>
    <t>Fecha de elaboración</t>
  </si>
  <si>
    <t>Cantidad</t>
  </si>
  <si>
    <t>Producto</t>
  </si>
  <si>
    <t>Página 1 de 1</t>
  </si>
  <si>
    <t>EL FORMATO IMPRESO DE ESTE DOCUMENTO ES UNA COPIA NO CONTROLADA</t>
  </si>
  <si>
    <t>Código</t>
  </si>
  <si>
    <t>Fecha de emisión:</t>
  </si>
  <si>
    <t xml:space="preserve">2. Identificación y descripción del Hallazgo.  </t>
  </si>
  <si>
    <t>4. Descripción del Plan de prevención de fraude y corrupción</t>
  </si>
  <si>
    <t>Fecha de corte</t>
  </si>
  <si>
    <t>1. Identificación  del Riesgo que se mitiga</t>
  </si>
  <si>
    <t>Este numero es el asignado a la inspección</t>
  </si>
  <si>
    <t>Indicar la fecha de elaboración del PPFC</t>
  </si>
  <si>
    <r>
      <t>3. Identificación de los Rie</t>
    </r>
    <r>
      <rPr>
        <b/>
        <sz val="11"/>
        <color theme="4" tint="-0.499984740745262"/>
        <rFont val="Myriad Pro"/>
        <family val="2"/>
      </rPr>
      <t>sgos de Fraude y Corrupción</t>
    </r>
    <r>
      <rPr>
        <b/>
        <sz val="11"/>
        <color rgb="FF1E417D"/>
        <rFont val="Myriad Pro"/>
        <family val="2"/>
      </rPr>
      <t xml:space="preserve"> que se mitigan</t>
    </r>
  </si>
  <si>
    <t>Identificar la Entidad que esta formulando el PPFC</t>
  </si>
  <si>
    <t xml:space="preserve">% Avance </t>
  </si>
  <si>
    <t xml:space="preserve">Descripción  - evidencias </t>
  </si>
  <si>
    <r>
      <t>3. Identificación de los Rie</t>
    </r>
    <r>
      <rPr>
        <b/>
        <sz val="11"/>
        <color theme="4" tint="-0.499984740745262"/>
        <rFont val="Myriad Pro"/>
        <family val="2"/>
      </rPr>
      <t>sgos de Fraude y Corrupción</t>
    </r>
    <r>
      <rPr>
        <b/>
        <sz val="11"/>
        <color rgb="FF1E417D"/>
        <rFont val="Myriad Pro"/>
        <family val="2"/>
      </rPr>
      <t xml:space="preserve"> que se mitigan</t>
    </r>
  </si>
  <si>
    <t>Indicar la fecha en que la ITRC formalizó el  PPFC</t>
  </si>
  <si>
    <t>Señalar la fecha de corte del seguimiento (trimestre o periodo)</t>
  </si>
  <si>
    <t>Lineamientos para diligenciar el Plan de Prevención de Fraude  y Corrupción - PPFC</t>
  </si>
  <si>
    <r>
      <t xml:space="preserve">ID del hallazgo I. </t>
    </r>
    <r>
      <rPr>
        <sz val="11"/>
        <color theme="0" tint="-0.34998626667073579"/>
        <rFont val="Myriad Pro"/>
        <family val="2"/>
      </rPr>
      <t>(Esta identificación y descripción se encuentra en el informe final)</t>
    </r>
  </si>
  <si>
    <r>
      <t xml:space="preserve">ID del Riesgo de Gestión  :  RG 1. </t>
    </r>
    <r>
      <rPr>
        <sz val="11"/>
        <color theme="0" tint="-0.34998626667073579"/>
        <rFont val="Myriad Pro"/>
        <family val="2"/>
      </rPr>
      <t>(Esta identificación y descripción se encuentra en el informe final</t>
    </r>
    <r>
      <rPr>
        <sz val="11"/>
        <color rgb="FF1E417D"/>
        <rFont val="Myriad Pro"/>
        <family val="2"/>
      </rPr>
      <t>)</t>
    </r>
  </si>
  <si>
    <r>
      <t xml:space="preserve">ID del Riesgo de Corrupción :  RFC 1.  </t>
    </r>
    <r>
      <rPr>
        <sz val="11"/>
        <color theme="0" tint="-0.34998626667073579"/>
        <rFont val="Myriad Pro"/>
        <family val="2"/>
      </rPr>
      <t>(Esta identificación y descripción se encuentra en el informe final, los riesgos de fraude y corrupción tiene relación directa con un riesgo de gestión, por tanto se incluirán solamente los que tengan esta relación en el informe final)</t>
    </r>
  </si>
  <si>
    <r>
      <t xml:space="preserve">ID del Riesgo de Corrupción :  RFC 2. </t>
    </r>
    <r>
      <rPr>
        <sz val="11"/>
        <color theme="0" tint="-0.34998626667073579"/>
        <rFont val="Myriad Pro"/>
        <family val="2"/>
      </rPr>
      <t xml:space="preserve"> (Esta identificación y descripción se encuentra en el informe final, los riesgos de fraude y corrupción tiene relación directa con un riesgo de gestión, por tanto se incluirán solamente los que tengan esta relación en el informe final)</t>
    </r>
  </si>
  <si>
    <t>Fecha de formalización</t>
  </si>
  <si>
    <t>5.  Avance PPFC</t>
  </si>
  <si>
    <t>…</t>
  </si>
  <si>
    <t>#</t>
  </si>
  <si>
    <t xml:space="preserve"> PM01-AGR-PR02-FT12</t>
  </si>
  <si>
    <t>Baja</t>
  </si>
  <si>
    <t>Media - baja</t>
  </si>
  <si>
    <t>Media</t>
  </si>
  <si>
    <t>Media - alta</t>
  </si>
  <si>
    <t>Alta</t>
  </si>
  <si>
    <t xml:space="preserve">4.1 Control </t>
  </si>
  <si>
    <t xml:space="preserve">4.2 Acciones </t>
  </si>
  <si>
    <t>4.2.1 Tipo de acción</t>
  </si>
  <si>
    <t>4.3 Tarea</t>
  </si>
  <si>
    <t>4.3.1 Importancia de la tarea</t>
  </si>
  <si>
    <t>4.4 Objetivo</t>
  </si>
  <si>
    <t>4.5 Meta</t>
  </si>
  <si>
    <t>4.6 Fecha inicio tarea</t>
  </si>
  <si>
    <t>4.7 Fecha fin tarea</t>
  </si>
  <si>
    <t>4.8 Área responsable</t>
  </si>
  <si>
    <t>4.9 Cargo - Area resposable de la acción - Nombre del funcionario</t>
  </si>
  <si>
    <t>4.9.1 Cargos y Áreas participantes</t>
  </si>
  <si>
    <t>Versión:</t>
  </si>
  <si>
    <t>Acción</t>
  </si>
  <si>
    <t>Importancia</t>
  </si>
  <si>
    <t>Ponderación</t>
  </si>
  <si>
    <t>% Avance ponderado por importancia</t>
  </si>
  <si>
    <t xml:space="preserve">% Avance Entidades </t>
  </si>
  <si>
    <t>% Avance Agencia ITRC</t>
  </si>
  <si>
    <t>Descripción  - evidencias - observaciones Agencia ITRC</t>
  </si>
  <si>
    <r>
      <rPr>
        <sz val="11"/>
        <color theme="4" tint="-0.499984740745262"/>
        <rFont val="Myriad Pro"/>
        <family val="2"/>
      </rPr>
      <t xml:space="preserve">
- El objetivo  de la elaboración del PPFC es formular acciones que mitiguen y/o controlen los riesgos identificados en la inspección realizada por la Agencia ITRC,  por ende se deberán incluir acciones integrales de diferentes áreas de la Entidad que contribuyan a evitar la materialización del riesgo. Es importante recordar que para cada acción debe haber un único responsable encargado de coordinar y consolidar la solución.
- Para cada riesgo se contempla dos etapas: La primera es la formulación del PPFC (numerales 1 a 4) y la segunda (a partir del numeral 5) es el avance del plan, el cual se debe remitir  de acuerdo a la periodicidad acordada.
- El Plan de Prevención se deberá diligenciar acorde con lo planteado en el Informe de Inspección para el Fortalecimiento de la Gestión y la Prevención del Fraude y la Corrupción en su versión Final, remitido a la Entidad.
- Para la formulación de las acciones es importante tener en cuenta las recomendaciones incluidas en el informe y las acciones identificadas en la mesa de innovación realizada.
- Se deberá desarrollar una hoja de PPFC por cada  Riesgo de Gestión identificado en el informe
- Acorde con el informe se deberá relacionar por cada Riesgo de Gestión, el hallazgo  y el/o los riesgos de fraude y corrupción correspondientes.
- Las acciones que se incluyan deberán responder a las causas identificadas para cada riesgo, por lo cual no deberan repetirse a lo largo del Plan.
- Tanto controles, acciones y tareas deben leerse de tal manera que sean integrales y complementarias. 
- Las instrucciones escritas en color gris que se incluyen en el formato, deberan ser eliminadas una vez se remita el mismo a la Agencia ITRC</t>
    </r>
    <r>
      <rPr>
        <b/>
        <sz val="11"/>
        <color theme="4" tint="-0.499984740745262"/>
        <rFont val="Myriad Pro"/>
        <family val="2"/>
      </rPr>
      <t xml:space="preserve">
</t>
    </r>
    <r>
      <rPr>
        <sz val="11"/>
        <color theme="4" tint="-0.499984740745262"/>
        <rFont val="Myriad Pro"/>
        <family val="2"/>
      </rPr>
      <t>-</t>
    </r>
    <r>
      <rPr>
        <b/>
        <sz val="11"/>
        <color theme="4" tint="-0.499984740745262"/>
        <rFont val="Myriad Pro"/>
        <family val="2"/>
      </rPr>
      <t xml:space="preserve"> </t>
    </r>
    <r>
      <rPr>
        <sz val="11"/>
        <color theme="4" tint="-0.499984740745262"/>
        <rFont val="Myriad Pro"/>
        <family val="2"/>
      </rPr>
      <t xml:space="preserve">Para la formalización del Plan de Prevención al Fraude y la Corrupción ante la Agencia ITRC, se deberá diligenciar el formato desde el punto No 1. hasta el  4.9.1 Para tal efecto, en el formato se incluyen descripción y comentarios en cada casilla para facilitar su diligenciamiento.
- El punto No. 5 del formato "Avance PPFC", debera ser diligenciado de acuerdo con la periodicidad acordada con la Agencia para efectuar el reporte de avance sobre las acciones planteadas.
-Dado que una acción puede tener varias tareas asignadas, es necesario que  se redacte la misma acción para cada una de las tareas correspondientes a ésta. </t>
    </r>
    <r>
      <rPr>
        <b/>
        <sz val="11"/>
        <color theme="4" tint="-0.499984740745262"/>
        <rFont val="Myriad Pro"/>
        <family val="2"/>
      </rPr>
      <t xml:space="preserve">No es posible combinar celdas para ningún campo del formato. </t>
    </r>
    <r>
      <rPr>
        <sz val="11"/>
        <color theme="4" tint="-0.499984740745262"/>
        <rFont val="Myriad Pro"/>
        <family val="2"/>
      </rPr>
      <t xml:space="preserve">
- Si se requiere añadir más acciones o tareas se deben insertar las filas necesarias, sin realizar ninguna otra modificación al formato. 
</t>
    </r>
  </si>
  <si>
    <t>5.  Avance PPFC Entidad</t>
  </si>
  <si>
    <t>6.  Avance PPFC ITRC</t>
  </si>
  <si>
    <t>Acción No.1</t>
  </si>
  <si>
    <t>Tarea No.1</t>
  </si>
  <si>
    <t>Tarea No.2</t>
  </si>
  <si>
    <t>Tarea No.3</t>
  </si>
  <si>
    <t>Consolidado de Avance por Acción</t>
  </si>
  <si>
    <t>DIAN</t>
  </si>
  <si>
    <t>ID del Riesgo de Corrupción :  RFC 003 Manipulación de la información, actuaciones administrativas y de bienes aprehendidos, para favorecimiento propio y/o de terceros.</t>
  </si>
  <si>
    <t>ID del Riesgo de Corrupción :  RFC 2.  N/A</t>
  </si>
  <si>
    <t>ID del Riesgo de Gestión  :  RG 1. N/A</t>
  </si>
  <si>
    <t>ID del hallazgo I. Fallas en el seguimiento y control por parte de la Dirección de Impuestos y Aduanas Nacionales - DIAN al cumplimiento de los términos establecidos en el numeral 3.3 “Tiempo y condiciones para la expedición del apoyo” del procedimiento PR-OA-0190 “Expedición de Apoyo Técnico” versión 2.</t>
  </si>
  <si>
    <t>ID del hallazgo II. Incumplimientos en los controles establecidos en los procedimientos: PR-OA-0190 “Expedición de apoyo técnico” versión 2, PR-OA-0188 “Nacionalización de mercancías” Versión 3 y PR-FL -0225 “Aprehensión y Definición de Situación Jurídica de Mercancías” Versión 1.</t>
  </si>
  <si>
    <t>ID del hallazgo III. Fallas en el control al cumplimiento de las obligaciones aduaneras y al cumplimiento de los requisitos legales vigentes para la obtención del levante de las mercancías debidamente presentadas a su ingreso al territorio aduanero nacional, en contravía de lo establecido en los procedimientos: PR-FL-0263 “Determinación e imposición de sanciones aduaneras” Versión 1 y PR-OA-0188 “Nacionalización de mercancías” Versión 3.</t>
  </si>
  <si>
    <t>Gestionar un módulo que se conecte con SI Integra en desarrollo, que permita el control de los insumos que se reciben en Fiscalización.</t>
  </si>
  <si>
    <t>Correctiva</t>
  </si>
  <si>
    <t xml:space="preserve">Realizar conjuntamente con la Dirección de Gestión de Aduanas la solicitud del desarrollo de modulo a la Subdirección de Gestión de Tecnología de las Comunicaciones. </t>
  </si>
  <si>
    <t>Oficio de Solicitud del desarrollo del módulo a la Subdirección de Gestión de Tecnología de Información y Telecomunicaciones</t>
  </si>
  <si>
    <t>Desarrollar la herramienta tecnológica para controlar los términos desde el envío de los insumos hasta la finalización de las investigaciones. (responsable tecnología)</t>
  </si>
  <si>
    <t>Subdirección de Gestión de Tecnología de Información y Telecomunicaciones</t>
  </si>
  <si>
    <t>Hector Leonel Mesa Lara</t>
  </si>
  <si>
    <t>Cronograma de actividades y puesta en producción del módulo en el SI Integra</t>
  </si>
  <si>
    <t xml:space="preserve">Revisar y ajustar el Memorando 0150 del 23 de mayo de 2016 suscrito por la Dirección de Gestión de Aduanas, la Dirección de Gestión de Policía Fiscal y Aduanera y la Dirección de Gestión de Fiscalización para efectos de atender la recomendación de la Agencia ITRC
</t>
  </si>
  <si>
    <t xml:space="preserve">Realizar reunión centre las  Direcciones de Gestión de Aduanas, Policía Fiscal y Aduanera y  Fiscalización para acordar los ajustes del Memorando 150 del 23 de mayo de 2016 y dejar evidencia de la asistencia a la reunión.
Proferir Memorando Conjunto
</t>
  </si>
  <si>
    <t>Acta de reunión y Memorando expedido</t>
  </si>
  <si>
    <t xml:space="preserve">Revisión de directrices para la delimitación de los autos comisorios  </t>
  </si>
  <si>
    <t>Expedir un Memorando para que las Direcciones Seccionales realicen seguimiento periódico a los autos comisorios y los documentos derivados de la actuación</t>
  </si>
  <si>
    <t>Expedir y socializar el Memorando a las Direcciones Seccionales</t>
  </si>
  <si>
    <t>Subdirección de Gestión de Fiscalización Aduanera</t>
  </si>
  <si>
    <t>Enrique Cesar Rodriguez Salamanca</t>
  </si>
  <si>
    <t>Subdirector de Gestión de Fiscalización Aduanera</t>
  </si>
  <si>
    <t>Realización periodica de seguimiento a actuaciones derivadas de autos comisorios</t>
  </si>
  <si>
    <t xml:space="preserve">Memorando con  lineamientos para seguimiento  </t>
  </si>
  <si>
    <t xml:space="preserve">Implementación de herramienta tecnologica para el  control de  los terminos en los insumos que se reciben de otras dependencias </t>
  </si>
  <si>
    <t>Realizar seguimiento a los casos próximos a vencerse encontrados por la Agencia ITRC en las Direcciones Seccionales de Bogotá, Medellín, Buenaventura</t>
  </si>
  <si>
    <t>Identificar los casos próximos a vencerse y adelantar las actuaciones que correspondan dentro del término normativo</t>
  </si>
  <si>
    <t>Verificación de casos proximos a vencerse para garantizar que se expidan los actos administrativos en oportunidad</t>
  </si>
  <si>
    <t xml:space="preserve">Subdirección de Gestión de Fiscalización Aduanera, 
Subdirección de Gestión de Comercio Exterior, </t>
  </si>
  <si>
    <t xml:space="preserve">
Enrique Cesar Rodriguez
Claudia Patricia Marin Jaramillo</t>
  </si>
  <si>
    <t xml:space="preserve"> Subdirector de  Gestión de Fiscalización Aduanera
Subdirección de Gestión de Comercio Exterior. </t>
  </si>
  <si>
    <t>Actualización del PR-OA-0188 "Nacionalización de mercancías", estableciendo la obligatoriedad de las suscripciones de las actas de inspección por parte del inspector, declarante y jefe de bodega o depósito en los términos establecidos en los artículos 182 y 177 del Decreto 1165 de 2019.</t>
  </si>
  <si>
    <t>Actualizar PR-OA-0188 "Nacionalización de mercancías"</t>
  </si>
  <si>
    <t>Realizar actualización del PR-OA-0188 "Nacionalización de mercancías" en los terminos establecidos en el Decreto 1165 de 2019.</t>
  </si>
  <si>
    <t>Procedimiento actualizado.</t>
  </si>
  <si>
    <t>Subdirección de Gestión de Comercio Exterior</t>
  </si>
  <si>
    <t>Subdirectora de Gestión de Comercio Exterior</t>
  </si>
  <si>
    <t>Elaborar memorando impartiendo directrices y lineamientos para el control de tiempos de expedición de los apoyos técnicos</t>
  </si>
  <si>
    <t>Implementación de directrices y lineamientos para el control de tiempos de expedición de los apoyos técnicos</t>
  </si>
  <si>
    <t xml:space="preserve">Elaborar y socializar el Momerando para el control de los tiempos de expedición de los estudios técnicos. </t>
  </si>
  <si>
    <t>Subdirectora de Gestión técnica Aduanera - Ana Ceila Beltran Amado
Subdirectora de Gestión de Comercio Exterior - Claudia Patricia Marin Jaramillo</t>
  </si>
  <si>
    <t>Subdirección de Gestión  Técnica Aduanera 
Subdirección de Gestión de Coemrcio Exterior.</t>
  </si>
  <si>
    <t>Subdirectora de Gestión técnica Aduanera</t>
  </si>
  <si>
    <t>Subdirectora de Gestión técnica Aduanera
Subdirectora de Gestión de Comercio Exterior</t>
  </si>
  <si>
    <t>Memorando socializado a las Direcciones Seccionales</t>
  </si>
  <si>
    <t>Implementación del control de tiempos en la expedición de los estudios ténicos.</t>
  </si>
  <si>
    <t>Ajustar y actualizar el procedimiento PR-OA-0190 "Expedición de apoyo técnico"</t>
  </si>
  <si>
    <t xml:space="preserve">Actualizar e incluir la opción para el control de tiempos para la expedición de los estudios técnicos. </t>
  </si>
  <si>
    <t xml:space="preserve">Subdirección de Gestión  Técnica Aduanera </t>
  </si>
  <si>
    <t>Subdirectora de Gestión técnica Aduanera - Ana Ceila Beltran Amado</t>
  </si>
  <si>
    <t xml:space="preserve">Procedimiento actualizado y socializado a las Direcciones Seccionales. </t>
  </si>
  <si>
    <t>R</t>
  </si>
  <si>
    <t>Capacitación a los funcionarios inspectores frente a productos que se encuentran identificados como de Prohibida Importación.</t>
  </si>
  <si>
    <t xml:space="preserve">Realizar capacitaciones a los funcionarios inspectores respecto de mercancías de prohibida importación. </t>
  </si>
  <si>
    <t>Capacitar a los funcionarios inspectores trimestralmente en lo referente a mercancías de prohibida importación</t>
  </si>
  <si>
    <t xml:space="preserve">Evitar que se otorgue levante a mercancías que cuenten con restricciones legales o administrativas y sobre las cuales no se acredite el cumplimiento de los respectivos requisitos. </t>
  </si>
  <si>
    <t>Formato de 1674 Control Registro de Asistencia a Reuniones  y/o formato FT-GH-1772
Registro de Asistencia Capacitación Interna</t>
  </si>
  <si>
    <t xml:space="preserve">GIT Importaciones y Grupo Informal de Apoyo Técnico del Despacho de la División de Gestión de la Operación Aduanera
</t>
  </si>
  <si>
    <t xml:space="preserve">Jefe GIT Importaciones-
Direcciones Seccionales </t>
  </si>
  <si>
    <t xml:space="preserve">Cumplir con el procedimiento PR-OA-0188 "Nacionalización de mercancías" </t>
  </si>
  <si>
    <t>Evitar que se expidan solicitudes técnicas fuera de los señalados en el procedimiento PR-OA-0190</t>
  </si>
  <si>
    <t xml:space="preserve">Contar con una herramienta tecnologica que ayude en el control de terminos para evitar vencimiento de los insumos  </t>
  </si>
  <si>
    <t>Revisar los lineamientos  establecidos en el Memorando 150 del 23 de mayo de 2016 acorde con las recomendaciones dadas  por la Agencia ITRC</t>
  </si>
  <si>
    <t xml:space="preserve">Subdireccion de Fiscalización Aduanera y Dirección de Gestión de Fiscalización, Dirección de Gestión de Aduanas, Dirección de Gestión de Policía Fiscal y Aduanera, </t>
  </si>
  <si>
    <t xml:space="preserve"> Enrique Cesar Rodriguez, 
Luis Carlos Quevedo CerpaI,  ngrid Magnolia Díaz Rincon, B.G Juan Carlos Buitrago Arias</t>
  </si>
  <si>
    <t xml:space="preserve">Director de Gestión de Fiscalización/Subdirector de Gestión de  Fiscalización Aduanera
Director de Gestión de  Aduanas / Subdirección de Gestión de Comercio Exterior.
Director Policía Fiscal y Aduanera
</t>
  </si>
  <si>
    <t>Verificar el cumplimiento de las normas  y tomar acciones preventivas</t>
  </si>
  <si>
    <t>Garantizar que las actuaciones se desarrollen dentro de los terminos legales</t>
  </si>
  <si>
    <t>Dirección Seccional de Aduanas de Bogotá, Medellín y Buenaventura</t>
  </si>
  <si>
    <t>Directores Secciaonales de Aduanas Bogotá, Medellín y Buenaventura</t>
  </si>
  <si>
    <t>Directores Seccionales de Aduanas Bogotá, Medellín y Buenaventura</t>
  </si>
  <si>
    <t xml:space="preserve"> Informe por seccional de casos a vencerse </t>
  </si>
  <si>
    <t xml:space="preserve">GIT Importaciones de las Direcciones Seccionales de la Operación Aduanera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</si>
</sst>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4" tint="-0.249977111117893"/>
      <name val="Myriad Pro"/>
      <family val="2"/>
    </font>
    <font>
      <b/>
      <sz val="11"/>
      <color theme="4" tint="-0.249977111117893"/>
      <name val="Myriad Pro"/>
      <family val="2"/>
    </font>
    <font>
      <b/>
      <sz val="11"/>
      <color rgb="FF1E417D"/>
      <name val="Myriad Pro"/>
      <family val="2"/>
    </font>
    <font>
      <sz val="11"/>
      <color rgb="FF1E417D"/>
      <name val="Myriad Pro"/>
      <family val="2"/>
    </font>
    <font>
      <sz val="11"/>
      <color theme="3"/>
      <name val="Myriad Pro"/>
      <family val="2"/>
    </font>
    <font>
      <b/>
      <sz val="11"/>
      <color rgb="FF008000"/>
      <name val="Myriad Pro"/>
      <family val="2"/>
    </font>
    <font>
      <sz val="11"/>
      <color theme="0"/>
      <name val="Myriad Pro"/>
      <family val="2"/>
    </font>
    <font>
      <sz val="11"/>
      <color theme="1"/>
      <name val="Myriad Pro"/>
      <family val="2"/>
    </font>
    <font>
      <sz val="11"/>
      <color indexed="8"/>
      <name val="Myriad Pro"/>
      <family val="2"/>
    </font>
    <font>
      <b/>
      <sz val="12"/>
      <color theme="4" tint="-0.499984740745262"/>
      <name val="Myriad Pro"/>
      <family val="2"/>
    </font>
    <font>
      <b/>
      <sz val="11"/>
      <color theme="4" tint="-0.499984740745262"/>
      <name val="Myriad Pro"/>
      <family val="2"/>
    </font>
    <font>
      <sz val="11"/>
      <color theme="4" tint="-0.499984740745262"/>
      <name val="Myriad Pro"/>
      <family val="2"/>
    </font>
    <font>
      <sz val="10"/>
      <color theme="0"/>
      <name val="Myriad Pro"/>
      <family val="2"/>
    </font>
    <font>
      <sz val="18"/>
      <color theme="1"/>
      <name val="Myriad Pro"/>
      <family val="2"/>
    </font>
    <font>
      <sz val="11"/>
      <color rgb="FFFF0000"/>
      <name val="Myriad Pro"/>
      <family val="2"/>
    </font>
    <font>
      <sz val="11"/>
      <color theme="0" tint="-0.34998626667073579"/>
      <name val="Myriad Pro"/>
      <family val="2"/>
    </font>
    <font>
      <sz val="10"/>
      <color theme="0" tint="-0.34998626667073579"/>
      <name val="Myriad Pro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Myriad Pro"/>
      <family val="2"/>
    </font>
    <font>
      <b/>
      <sz val="11"/>
      <name val="Myriad Pro"/>
      <family val="2"/>
    </font>
    <font>
      <b/>
      <sz val="20"/>
      <color theme="4" tint="-0.499984740745262"/>
      <name val="Myriad Pro"/>
      <family val="2"/>
    </font>
    <font>
      <b/>
      <sz val="24"/>
      <color theme="4" tint="-0.499984740745262"/>
      <name val="Myriad Pro"/>
      <family val="2"/>
    </font>
    <font>
      <sz val="16"/>
      <color theme="4" tint="-0.249977111117893"/>
      <name val="Myriad Pro"/>
      <family val="2"/>
    </font>
    <font>
      <b/>
      <sz val="16"/>
      <color rgb="FF008000"/>
      <name val="Myriad Pro"/>
      <family val="2"/>
    </font>
    <font>
      <sz val="16"/>
      <color rgb="FF1E417D"/>
      <name val="Myriad Pro"/>
      <family val="2"/>
    </font>
    <font>
      <sz val="11"/>
      <color theme="1"/>
      <name val="Calibri"/>
      <family val="2"/>
      <scheme val="minor"/>
    </font>
    <font>
      <b/>
      <sz val="14"/>
      <color theme="0"/>
      <name val="Myriad Pro"/>
      <family val="2"/>
    </font>
    <font>
      <sz val="11"/>
      <color theme="0" tint="-0.14999847407452621"/>
      <name val="Myriad Pro"/>
      <family val="2"/>
    </font>
    <font>
      <b/>
      <sz val="11"/>
      <color theme="0"/>
      <name val="Myriad Pro"/>
      <family val="2"/>
    </font>
    <font>
      <sz val="10"/>
      <color theme="4" tint="-0.499984740745262"/>
      <name val="Myriad Pro"/>
      <family val="2"/>
    </font>
    <font>
      <sz val="11"/>
      <color theme="4" tint="-0.249977111117893"/>
      <name val="Myriad Pro"/>
    </font>
    <font>
      <b/>
      <sz val="11"/>
      <color theme="4" tint="-0.249977111117893"/>
      <name val="Myriad Pr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E417D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 style="hair">
        <color theme="3"/>
      </left>
      <right style="hair">
        <color theme="3"/>
      </right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 style="hair">
        <color theme="3"/>
      </left>
      <right style="hair">
        <color theme="3"/>
      </right>
      <top style="hair">
        <color theme="3"/>
      </top>
      <bottom/>
      <diagonal/>
    </border>
    <border>
      <left/>
      <right/>
      <top/>
      <bottom style="hair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3"/>
      </left>
      <right/>
      <top/>
      <bottom style="hair">
        <color theme="3"/>
      </bottom>
      <diagonal/>
    </border>
    <border>
      <left/>
      <right/>
      <top/>
      <bottom style="hair">
        <color theme="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 style="thin">
        <color theme="3"/>
      </bottom>
      <diagonal/>
    </border>
    <border>
      <left/>
      <right/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 style="thin">
        <color theme="3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3">
    <xf numFmtId="0" fontId="0" fillId="0" borderId="0"/>
    <xf numFmtId="0" fontId="1" fillId="0" borderId="0"/>
    <xf numFmtId="9" fontId="28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0" xfId="0" applyFont="1" applyFill="1" applyBorder="1"/>
    <xf numFmtId="0" fontId="2" fillId="2" borderId="3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0" fontId="9" fillId="0" borderId="0" xfId="1" applyFont="1"/>
    <xf numFmtId="0" fontId="10" fillId="2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12" fillId="2" borderId="11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9" fontId="13" fillId="2" borderId="11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wrapText="1"/>
    </xf>
    <xf numFmtId="0" fontId="14" fillId="5" borderId="1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2" borderId="0" xfId="0" applyFont="1" applyFill="1" applyBorder="1"/>
    <xf numFmtId="0" fontId="15" fillId="2" borderId="0" xfId="0" applyFont="1" applyFill="1"/>
    <xf numFmtId="0" fontId="15" fillId="2" borderId="0" xfId="0" applyFont="1" applyFill="1" applyBorder="1"/>
    <xf numFmtId="0" fontId="16" fillId="2" borderId="0" xfId="0" applyFont="1" applyFill="1" applyBorder="1"/>
    <xf numFmtId="0" fontId="21" fillId="2" borderId="1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21" fillId="2" borderId="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0" fontId="12" fillId="2" borderId="0" xfId="0" applyFont="1" applyFill="1" applyBorder="1" applyAlignment="1">
      <alignment horizontal="justify" vertical="top" wrapText="1"/>
    </xf>
    <xf numFmtId="0" fontId="12" fillId="2" borderId="0" xfId="0" applyFont="1" applyFill="1" applyBorder="1" applyAlignment="1">
      <alignment horizontal="center" vertical="top" wrapText="1"/>
    </xf>
    <xf numFmtId="0" fontId="22" fillId="2" borderId="0" xfId="0" applyFont="1" applyFill="1" applyBorder="1" applyAlignment="1">
      <alignment horizontal="center" vertical="top" wrapText="1"/>
    </xf>
    <xf numFmtId="9" fontId="12" fillId="2" borderId="0" xfId="0" applyNumberFormat="1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justify" vertical="top" wrapText="1"/>
    </xf>
    <xf numFmtId="9" fontId="12" fillId="2" borderId="0" xfId="0" applyNumberFormat="1" applyFont="1" applyFill="1" applyBorder="1" applyAlignment="1">
      <alignment horizontal="justify" vertical="top" wrapText="1"/>
    </xf>
    <xf numFmtId="0" fontId="23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top" wrapText="1"/>
    </xf>
    <xf numFmtId="14" fontId="2" fillId="2" borderId="11" xfId="0" applyNumberFormat="1" applyFont="1" applyFill="1" applyBorder="1" applyAlignment="1">
      <alignment horizontal="center" vertical="top" wrapText="1"/>
    </xf>
    <xf numFmtId="9" fontId="2" fillId="2" borderId="11" xfId="0" applyNumberFormat="1" applyFont="1" applyFill="1" applyBorder="1" applyAlignment="1">
      <alignment horizontal="center" vertical="top" wrapText="1"/>
    </xf>
    <xf numFmtId="0" fontId="2" fillId="2" borderId="31" xfId="0" applyFont="1" applyFill="1" applyBorder="1"/>
    <xf numFmtId="0" fontId="2" fillId="2" borderId="31" xfId="0" applyFont="1" applyFill="1" applyBorder="1" applyAlignment="1">
      <alignment horizontal="justify" vertical="top" wrapText="1"/>
    </xf>
    <xf numFmtId="0" fontId="2" fillId="2" borderId="28" xfId="0" applyFont="1" applyFill="1" applyBorder="1"/>
    <xf numFmtId="0" fontId="25" fillId="2" borderId="2" xfId="0" applyFont="1" applyFill="1" applyBorder="1"/>
    <xf numFmtId="0" fontId="26" fillId="2" borderId="0" xfId="0" applyFont="1" applyFill="1" applyBorder="1" applyAlignment="1">
      <alignment horizontal="left"/>
    </xf>
    <xf numFmtId="0" fontId="25" fillId="2" borderId="3" xfId="0" applyFont="1" applyFill="1" applyBorder="1"/>
    <xf numFmtId="0" fontId="30" fillId="2" borderId="12" xfId="0" applyFont="1" applyFill="1" applyBorder="1" applyAlignment="1">
      <alignment horizontal="center" vertical="top" wrapText="1"/>
    </xf>
    <xf numFmtId="9" fontId="13" fillId="2" borderId="11" xfId="2" applyFont="1" applyFill="1" applyBorder="1" applyAlignment="1">
      <alignment horizontal="center" vertical="top" wrapText="1"/>
    </xf>
    <xf numFmtId="0" fontId="27" fillId="0" borderId="35" xfId="1" applyFont="1" applyBorder="1" applyAlignment="1">
      <alignment vertical="center"/>
    </xf>
    <xf numFmtId="14" fontId="27" fillId="2" borderId="35" xfId="1" applyNumberFormat="1" applyFont="1" applyFill="1" applyBorder="1" applyAlignment="1">
      <alignment vertical="center"/>
    </xf>
    <xf numFmtId="0" fontId="27" fillId="2" borderId="31" xfId="1" applyFont="1" applyFill="1" applyBorder="1" applyAlignment="1">
      <alignment vertical="center"/>
    </xf>
    <xf numFmtId="0" fontId="3" fillId="2" borderId="31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justify" vertical="top" wrapText="1"/>
    </xf>
    <xf numFmtId="0" fontId="12" fillId="2" borderId="31" xfId="0" applyFont="1" applyFill="1" applyBorder="1" applyAlignment="1">
      <alignment horizontal="justify" vertical="top" wrapText="1"/>
    </xf>
    <xf numFmtId="0" fontId="26" fillId="2" borderId="31" xfId="0" applyFont="1" applyFill="1" applyBorder="1" applyAlignment="1">
      <alignment horizontal="left"/>
    </xf>
    <xf numFmtId="0" fontId="2" fillId="2" borderId="36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/>
    <xf numFmtId="0" fontId="2" fillId="2" borderId="24" xfId="0" applyFont="1" applyFill="1" applyBorder="1"/>
    <xf numFmtId="0" fontId="2" fillId="2" borderId="24" xfId="0" applyFont="1" applyFill="1" applyBorder="1" applyAlignment="1">
      <alignment horizontal="justify" vertical="top" wrapText="1"/>
    </xf>
    <xf numFmtId="0" fontId="25" fillId="2" borderId="24" xfId="0" applyFont="1" applyFill="1" applyBorder="1"/>
    <xf numFmtId="0" fontId="14" fillId="5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left" vertical="top" wrapText="1"/>
    </xf>
    <xf numFmtId="0" fontId="12" fillId="2" borderId="34" xfId="0" applyFont="1" applyFill="1" applyBorder="1" applyAlignment="1">
      <alignment horizontal="left" vertical="top" wrapText="1"/>
    </xf>
    <xf numFmtId="0" fontId="12" fillId="2" borderId="35" xfId="0" applyFont="1" applyFill="1" applyBorder="1" applyAlignment="1">
      <alignment horizontal="left" vertical="top" wrapText="1"/>
    </xf>
    <xf numFmtId="0" fontId="12" fillId="2" borderId="24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31" xfId="0" applyFont="1" applyFill="1" applyBorder="1" applyAlignment="1">
      <alignment horizontal="left" vertical="top" wrapText="1"/>
    </xf>
    <xf numFmtId="0" fontId="12" fillId="2" borderId="37" xfId="0" applyFont="1" applyFill="1" applyBorder="1" applyAlignment="1">
      <alignment horizontal="left" vertical="top" wrapText="1"/>
    </xf>
    <xf numFmtId="0" fontId="12" fillId="2" borderId="38" xfId="0" applyFont="1" applyFill="1" applyBorder="1" applyAlignment="1">
      <alignment horizontal="left" vertical="top" wrapText="1"/>
    </xf>
    <xf numFmtId="0" fontId="12" fillId="2" borderId="32" xfId="0" applyFont="1" applyFill="1" applyBorder="1" applyAlignment="1">
      <alignment horizontal="left" vertical="top" wrapTex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14" fontId="27" fillId="2" borderId="36" xfId="1" applyNumberFormat="1" applyFont="1" applyFill="1" applyBorder="1" applyAlignment="1">
      <alignment horizontal="center" vertical="center"/>
    </xf>
    <xf numFmtId="14" fontId="27" fillId="2" borderId="34" xfId="1" applyNumberFormat="1" applyFont="1" applyFill="1" applyBorder="1" applyAlignment="1">
      <alignment horizontal="center" vertical="center"/>
    </xf>
    <xf numFmtId="14" fontId="27" fillId="2" borderId="35" xfId="1" applyNumberFormat="1" applyFont="1" applyFill="1" applyBorder="1" applyAlignment="1">
      <alignment horizontal="center" vertical="center"/>
    </xf>
    <xf numFmtId="0" fontId="27" fillId="2" borderId="2" xfId="1" applyFont="1" applyFill="1" applyBorder="1" applyAlignment="1">
      <alignment horizontal="center" vertical="center"/>
    </xf>
    <xf numFmtId="0" fontId="27" fillId="2" borderId="0" xfId="1" applyFont="1" applyFill="1" applyBorder="1" applyAlignment="1">
      <alignment horizontal="center" vertical="center"/>
    </xf>
    <xf numFmtId="0" fontId="27" fillId="2" borderId="31" xfId="1" applyFont="1" applyFill="1" applyBorder="1" applyAlignment="1">
      <alignment horizontal="center" vertical="center"/>
    </xf>
    <xf numFmtId="0" fontId="27" fillId="0" borderId="33" xfId="1" applyFont="1" applyBorder="1" applyAlignment="1">
      <alignment horizontal="right" vertical="center"/>
    </xf>
    <xf numFmtId="0" fontId="27" fillId="0" borderId="34" xfId="1" applyFont="1" applyBorder="1" applyAlignment="1">
      <alignment horizontal="right" vertical="center"/>
    </xf>
    <xf numFmtId="0" fontId="27" fillId="0" borderId="35" xfId="1" applyFont="1" applyBorder="1" applyAlignment="1">
      <alignment horizontal="right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/>
    </xf>
    <xf numFmtId="0" fontId="23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7" fillId="2" borderId="26" xfId="1" applyFont="1" applyFill="1" applyBorder="1" applyAlignment="1">
      <alignment horizontal="center" vertical="center"/>
    </xf>
    <xf numFmtId="0" fontId="27" fillId="2" borderId="27" xfId="1" applyFont="1" applyFill="1" applyBorder="1" applyAlignment="1">
      <alignment horizontal="center" vertical="center"/>
    </xf>
    <xf numFmtId="0" fontId="27" fillId="2" borderId="28" xfId="1" applyFont="1" applyFill="1" applyBorder="1" applyAlignment="1">
      <alignment horizontal="center" vertical="center"/>
    </xf>
    <xf numFmtId="0" fontId="27" fillId="2" borderId="20" xfId="1" applyFont="1" applyFill="1" applyBorder="1" applyAlignment="1">
      <alignment horizontal="center" vertical="center"/>
    </xf>
    <xf numFmtId="0" fontId="27" fillId="2" borderId="21" xfId="1" applyFont="1" applyFill="1" applyBorder="1" applyAlignment="1">
      <alignment horizontal="center" vertical="center" wrapText="1"/>
    </xf>
    <xf numFmtId="0" fontId="27" fillId="2" borderId="10" xfId="1" applyFont="1" applyFill="1" applyBorder="1" applyAlignment="1">
      <alignment horizontal="center" vertical="center" wrapText="1"/>
    </xf>
    <xf numFmtId="14" fontId="27" fillId="2" borderId="20" xfId="1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14" fontId="27" fillId="2" borderId="26" xfId="1" applyNumberFormat="1" applyFont="1" applyFill="1" applyBorder="1" applyAlignment="1">
      <alignment horizontal="center" vertical="center"/>
    </xf>
    <xf numFmtId="14" fontId="27" fillId="2" borderId="28" xfId="1" applyNumberFormat="1" applyFont="1" applyFill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27" fillId="0" borderId="26" xfId="1" applyFont="1" applyBorder="1" applyAlignment="1">
      <alignment horizontal="right" vertical="center"/>
    </xf>
    <xf numFmtId="0" fontId="27" fillId="0" borderId="27" xfId="1" applyFont="1" applyBorder="1" applyAlignment="1">
      <alignment horizontal="right" vertical="center"/>
    </xf>
    <xf numFmtId="0" fontId="27" fillId="0" borderId="28" xfId="1" applyFont="1" applyBorder="1" applyAlignment="1">
      <alignment horizontal="right" vertical="center"/>
    </xf>
    <xf numFmtId="14" fontId="27" fillId="2" borderId="39" xfId="1" applyNumberFormat="1" applyFont="1" applyFill="1" applyBorder="1" applyAlignment="1">
      <alignment horizontal="center" vertical="center"/>
    </xf>
    <xf numFmtId="14" fontId="27" fillId="2" borderId="40" xfId="1" applyNumberFormat="1" applyFont="1" applyFill="1" applyBorder="1" applyAlignment="1">
      <alignment horizontal="center" vertical="center"/>
    </xf>
    <xf numFmtId="0" fontId="31" fillId="5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4" fillId="2" borderId="36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9" fontId="2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top" wrapText="1"/>
    </xf>
    <xf numFmtId="9" fontId="2" fillId="2" borderId="0" xfId="0" applyNumberFormat="1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25" fillId="2" borderId="0" xfId="0" applyFont="1" applyFill="1" applyBorder="1"/>
    <xf numFmtId="0" fontId="9" fillId="0" borderId="0" xfId="1" applyFont="1" applyBorder="1"/>
    <xf numFmtId="0" fontId="27" fillId="0" borderId="0" xfId="1" applyFont="1" applyBorder="1" applyAlignment="1">
      <alignment horizontal="right" vertical="center"/>
    </xf>
    <xf numFmtId="0" fontId="27" fillId="2" borderId="0" xfId="1" applyFont="1" applyFill="1" applyBorder="1" applyAlignment="1">
      <alignment horizontal="center" vertical="center" wrapText="1"/>
    </xf>
    <xf numFmtId="14" fontId="27" fillId="2" borderId="0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4" fontId="2" fillId="2" borderId="43" xfId="0" applyNumberFormat="1" applyFont="1" applyFill="1" applyBorder="1" applyAlignment="1">
      <alignment horizontal="center" vertical="center" wrapText="1"/>
    </xf>
    <xf numFmtId="9" fontId="2" fillId="2" borderId="43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9" fontId="2" fillId="2" borderId="43" xfId="0" applyNumberFormat="1" applyFont="1" applyFill="1" applyBorder="1" applyAlignment="1">
      <alignment horizontal="center" vertical="top" wrapText="1"/>
    </xf>
    <xf numFmtId="0" fontId="34" fillId="2" borderId="43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14" fontId="5" fillId="2" borderId="0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1E417D"/>
      <color rgb="FF2CF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43961</xdr:colOff>
      <xdr:row>1</xdr:row>
      <xdr:rowOff>36634</xdr:rowOff>
    </xdr:from>
    <xdr:to>
      <xdr:col>2</xdr:col>
      <xdr:colOff>783981</xdr:colOff>
      <xdr:row>2</xdr:row>
      <xdr:rowOff>43962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38" y="227134"/>
          <a:ext cx="1692520" cy="820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554182</xdr:colOff>
      <xdr:row>0</xdr:row>
      <xdr:rowOff>0</xdr:rowOff>
    </xdr:from>
    <xdr:to>
      <xdr:col>3</xdr:col>
      <xdr:colOff>2486301</xdr:colOff>
      <xdr:row>6</xdr:row>
      <xdr:rowOff>83229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F3D2D03B-6651-47E3-86BA-59DDB8EEF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1" y="0"/>
          <a:ext cx="1940778" cy="1018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1790700</xdr:colOff>
      <xdr:row>49</xdr:row>
      <xdr:rowOff>247650</xdr:rowOff>
    </xdr:from>
    <xdr:to>
      <xdr:col>9</xdr:col>
      <xdr:colOff>438151</xdr:colOff>
      <xdr:row>49</xdr:row>
      <xdr:rowOff>895349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55D57540-D9F0-4CF1-A566-523781E5FB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454" t="31108" r="37557" b="26359"/>
        <a:stretch/>
      </xdr:blipFill>
      <xdr:spPr bwMode="auto">
        <a:xfrm>
          <a:off x="2276475" y="16306800"/>
          <a:ext cx="10848975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84859</xdr:colOff>
      <xdr:row>0</xdr:row>
      <xdr:rowOff>64943</xdr:rowOff>
    </xdr:from>
    <xdr:to>
      <xdr:col>3</xdr:col>
      <xdr:colOff>2016978</xdr:colOff>
      <xdr:row>6</xdr:row>
      <xdr:rowOff>148172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9B3143B-6918-4325-BEFF-5870A225B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768" y="64943"/>
          <a:ext cx="1932119" cy="1018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2000251</xdr:colOff>
      <xdr:row>36</xdr:row>
      <xdr:rowOff>91229</xdr:rowOff>
    </xdr:from>
    <xdr:to>
      <xdr:col>15</xdr:col>
      <xdr:colOff>706830</xdr:colOff>
      <xdr:row>36</xdr:row>
      <xdr:rowOff>800966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1BA97ED0-F222-4366-9F8B-E63E71A3C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84" b="23232"/>
        <a:stretch>
          <a:fillRect/>
        </a:stretch>
      </xdr:blipFill>
      <xdr:spPr bwMode="auto">
        <a:xfrm>
          <a:off x="4684569" y="12127365"/>
          <a:ext cx="12665034" cy="709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554182</xdr:colOff>
      <xdr:row>0</xdr:row>
      <xdr:rowOff>0</xdr:rowOff>
    </xdr:from>
    <xdr:to>
      <xdr:col>4</xdr:col>
      <xdr:colOff>295551</xdr:colOff>
      <xdr:row>6</xdr:row>
      <xdr:rowOff>83229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51C935A-F5F3-45DF-9120-ED8A4957C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957" y="0"/>
          <a:ext cx="1932119" cy="1035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59</xdr:row>
      <xdr:rowOff>195138</xdr:rowOff>
    </xdr:from>
    <xdr:to>
      <xdr:col>14</xdr:col>
      <xdr:colOff>523875</xdr:colOff>
      <xdr:row>59</xdr:row>
      <xdr:rowOff>933452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01A162B-F336-402D-9ECE-93FF4D2DB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84" b="23232"/>
        <a:stretch>
          <a:fillRect/>
        </a:stretch>
      </xdr:blipFill>
      <xdr:spPr bwMode="auto">
        <a:xfrm>
          <a:off x="4829175" y="16254288"/>
          <a:ext cx="12630150" cy="738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84859</xdr:colOff>
      <xdr:row>0</xdr:row>
      <xdr:rowOff>64943</xdr:rowOff>
    </xdr:from>
    <xdr:to>
      <xdr:col>3</xdr:col>
      <xdr:colOff>2016978</xdr:colOff>
      <xdr:row>6</xdr:row>
      <xdr:rowOff>148172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E7505CC-3E8F-41CD-A0E3-B0FE4CD4A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634" y="64943"/>
          <a:ext cx="1932119" cy="1035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2000251</xdr:colOff>
      <xdr:row>36</xdr:row>
      <xdr:rowOff>91229</xdr:rowOff>
    </xdr:from>
    <xdr:to>
      <xdr:col>15</xdr:col>
      <xdr:colOff>706830</xdr:colOff>
      <xdr:row>36</xdr:row>
      <xdr:rowOff>800966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EA2800F-FB46-485D-BA06-58B9B3B1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84" b="23232"/>
        <a:stretch>
          <a:fillRect/>
        </a:stretch>
      </xdr:blipFill>
      <xdr:spPr bwMode="auto">
        <a:xfrm>
          <a:off x="4676776" y="12187979"/>
          <a:ext cx="12632129" cy="709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554182</xdr:colOff>
      <xdr:row>0</xdr:row>
      <xdr:rowOff>0</xdr:rowOff>
    </xdr:from>
    <xdr:to>
      <xdr:col>4</xdr:col>
      <xdr:colOff>295551</xdr:colOff>
      <xdr:row>6</xdr:row>
      <xdr:rowOff>83229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9564728-41C3-425D-964D-A69A1BC9B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957" y="0"/>
          <a:ext cx="1932119" cy="1035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59</xdr:row>
      <xdr:rowOff>195138</xdr:rowOff>
    </xdr:from>
    <xdr:to>
      <xdr:col>14</xdr:col>
      <xdr:colOff>523875</xdr:colOff>
      <xdr:row>59</xdr:row>
      <xdr:rowOff>933452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FBBBE26-76E0-4487-AE80-4C66C2C34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84" b="23232"/>
        <a:stretch>
          <a:fillRect/>
        </a:stretch>
      </xdr:blipFill>
      <xdr:spPr bwMode="auto">
        <a:xfrm>
          <a:off x="4829175" y="16254288"/>
          <a:ext cx="12630150" cy="738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84859</xdr:colOff>
      <xdr:row>0</xdr:row>
      <xdr:rowOff>64943</xdr:rowOff>
    </xdr:from>
    <xdr:to>
      <xdr:col>3</xdr:col>
      <xdr:colOff>2016978</xdr:colOff>
      <xdr:row>6</xdr:row>
      <xdr:rowOff>148172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5E4656D-DCCF-4BA3-A7DD-BFB16D16E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634" y="64943"/>
          <a:ext cx="1932119" cy="1035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2000251</xdr:colOff>
      <xdr:row>36</xdr:row>
      <xdr:rowOff>91229</xdr:rowOff>
    </xdr:from>
    <xdr:to>
      <xdr:col>15</xdr:col>
      <xdr:colOff>706830</xdr:colOff>
      <xdr:row>36</xdr:row>
      <xdr:rowOff>800966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EE1102E-CBC5-405A-A53A-7D37274F5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84" b="23232"/>
        <a:stretch>
          <a:fillRect/>
        </a:stretch>
      </xdr:blipFill>
      <xdr:spPr bwMode="auto">
        <a:xfrm>
          <a:off x="4676776" y="12187979"/>
          <a:ext cx="12632129" cy="709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topLeftCell="A19" workbookViewId="0">
      <selection activeCell="L12" sqref="L12"/>
    </sheetView>
  </sheetViews>
  <sheetFormatPr baseColWidth="10" defaultRowHeight="14.25"/>
  <cols>
    <col min="1" max="1" width="4.42578125" style="26" customWidth="1"/>
    <col min="2" max="11" width="14.28515625" style="26" customWidth="1"/>
    <col min="12" max="16384" width="11.42578125" style="26"/>
  </cols>
  <sheetData>
    <row r="1" spans="2:16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2:16" ht="63.75" customHeight="1">
      <c r="B2" s="89" t="s">
        <v>24</v>
      </c>
      <c r="C2" s="90"/>
      <c r="D2" s="90"/>
      <c r="E2" s="90"/>
      <c r="F2" s="90"/>
      <c r="G2" s="90"/>
      <c r="H2" s="90"/>
      <c r="I2" s="90"/>
      <c r="J2" s="90"/>
      <c r="K2" s="91"/>
      <c r="L2" s="27"/>
      <c r="M2" s="27"/>
      <c r="N2" s="27"/>
      <c r="O2" s="27"/>
      <c r="P2" s="27"/>
    </row>
    <row r="3" spans="2:16" s="28" customFormat="1" ht="24.75" customHeight="1">
      <c r="B3" s="92" t="s">
        <v>59</v>
      </c>
      <c r="C3" s="93"/>
      <c r="D3" s="93"/>
      <c r="E3" s="93"/>
      <c r="F3" s="93"/>
      <c r="G3" s="93"/>
      <c r="H3" s="93"/>
      <c r="I3" s="93"/>
      <c r="J3" s="93"/>
      <c r="K3" s="94"/>
      <c r="L3" s="29"/>
      <c r="M3" s="29"/>
      <c r="N3" s="29"/>
      <c r="O3" s="29"/>
      <c r="P3" s="29"/>
    </row>
    <row r="4" spans="2:16" ht="24.75" customHeight="1">
      <c r="B4" s="95"/>
      <c r="C4" s="96"/>
      <c r="D4" s="96"/>
      <c r="E4" s="96"/>
      <c r="F4" s="96"/>
      <c r="G4" s="96"/>
      <c r="H4" s="96"/>
      <c r="I4" s="96"/>
      <c r="J4" s="96"/>
      <c r="K4" s="97"/>
      <c r="L4" s="27"/>
      <c r="M4" s="27"/>
      <c r="N4" s="27"/>
      <c r="O4" s="27"/>
      <c r="P4" s="27"/>
    </row>
    <row r="5" spans="2:16" ht="24.75" customHeight="1">
      <c r="B5" s="95"/>
      <c r="C5" s="96"/>
      <c r="D5" s="96"/>
      <c r="E5" s="96"/>
      <c r="F5" s="96"/>
      <c r="G5" s="96"/>
      <c r="H5" s="96"/>
      <c r="I5" s="96"/>
      <c r="J5" s="96"/>
      <c r="K5" s="97"/>
      <c r="L5" s="27"/>
      <c r="M5" s="27"/>
      <c r="N5" s="27"/>
      <c r="O5" s="27"/>
      <c r="P5" s="27"/>
    </row>
    <row r="6" spans="2:16" ht="24.75" customHeight="1">
      <c r="B6" s="95"/>
      <c r="C6" s="96"/>
      <c r="D6" s="96"/>
      <c r="E6" s="96"/>
      <c r="F6" s="96"/>
      <c r="G6" s="96"/>
      <c r="H6" s="96"/>
      <c r="I6" s="96"/>
      <c r="J6" s="96"/>
      <c r="K6" s="97"/>
      <c r="L6" s="27"/>
      <c r="M6" s="27"/>
      <c r="N6" s="27"/>
      <c r="O6" s="27"/>
      <c r="P6" s="27"/>
    </row>
    <row r="7" spans="2:16" ht="24.75" customHeight="1">
      <c r="B7" s="95"/>
      <c r="C7" s="96"/>
      <c r="D7" s="96"/>
      <c r="E7" s="96"/>
      <c r="F7" s="96"/>
      <c r="G7" s="96"/>
      <c r="H7" s="96"/>
      <c r="I7" s="96"/>
      <c r="J7" s="96"/>
      <c r="K7" s="97"/>
      <c r="L7" s="27"/>
      <c r="M7" s="27"/>
      <c r="N7" s="27"/>
      <c r="O7" s="27"/>
      <c r="P7" s="27"/>
    </row>
    <row r="8" spans="2:16" ht="24.75" customHeight="1">
      <c r="B8" s="95"/>
      <c r="C8" s="96"/>
      <c r="D8" s="96"/>
      <c r="E8" s="96"/>
      <c r="F8" s="96"/>
      <c r="G8" s="96"/>
      <c r="H8" s="96"/>
      <c r="I8" s="96"/>
      <c r="J8" s="96"/>
      <c r="K8" s="97"/>
      <c r="L8" s="27"/>
      <c r="M8" s="27"/>
      <c r="N8" s="27"/>
      <c r="O8" s="27"/>
      <c r="P8" s="27"/>
    </row>
    <row r="9" spans="2:16" ht="24.75" customHeight="1">
      <c r="B9" s="95"/>
      <c r="C9" s="96"/>
      <c r="D9" s="96"/>
      <c r="E9" s="96"/>
      <c r="F9" s="96"/>
      <c r="G9" s="96"/>
      <c r="H9" s="96"/>
      <c r="I9" s="96"/>
      <c r="J9" s="96"/>
      <c r="K9" s="97"/>
      <c r="L9" s="27"/>
      <c r="M9" s="27"/>
      <c r="N9" s="27"/>
      <c r="O9" s="27"/>
      <c r="P9" s="27"/>
    </row>
    <row r="10" spans="2:16" ht="24.75" customHeight="1">
      <c r="B10" s="95"/>
      <c r="C10" s="96"/>
      <c r="D10" s="96"/>
      <c r="E10" s="96"/>
      <c r="F10" s="96"/>
      <c r="G10" s="96"/>
      <c r="H10" s="96"/>
      <c r="I10" s="96"/>
      <c r="J10" s="96"/>
      <c r="K10" s="97"/>
      <c r="L10" s="27"/>
      <c r="M10" s="27"/>
      <c r="N10" s="27"/>
      <c r="O10" s="27"/>
      <c r="P10" s="27"/>
    </row>
    <row r="11" spans="2:16" ht="24.75" customHeight="1">
      <c r="B11" s="95"/>
      <c r="C11" s="96"/>
      <c r="D11" s="96"/>
      <c r="E11" s="96"/>
      <c r="F11" s="96"/>
      <c r="G11" s="96"/>
      <c r="H11" s="96"/>
      <c r="I11" s="96"/>
      <c r="J11" s="96"/>
      <c r="K11" s="97"/>
      <c r="L11" s="27"/>
      <c r="M11" s="27"/>
      <c r="N11" s="27"/>
      <c r="O11" s="27"/>
      <c r="P11" s="27"/>
    </row>
    <row r="12" spans="2:16" ht="24.75" customHeight="1">
      <c r="B12" s="95"/>
      <c r="C12" s="96"/>
      <c r="D12" s="96"/>
      <c r="E12" s="96"/>
      <c r="F12" s="96"/>
      <c r="G12" s="96"/>
      <c r="H12" s="96"/>
      <c r="I12" s="96"/>
      <c r="J12" s="96"/>
      <c r="K12" s="97"/>
      <c r="L12" s="27"/>
      <c r="M12" s="27"/>
      <c r="N12" s="27"/>
      <c r="O12" s="27"/>
      <c r="P12" s="27"/>
    </row>
    <row r="13" spans="2:16" ht="24.75" customHeight="1">
      <c r="B13" s="95"/>
      <c r="C13" s="96"/>
      <c r="D13" s="96"/>
      <c r="E13" s="96"/>
      <c r="F13" s="96"/>
      <c r="G13" s="96"/>
      <c r="H13" s="96"/>
      <c r="I13" s="96"/>
      <c r="J13" s="96"/>
      <c r="K13" s="97"/>
      <c r="L13" s="27"/>
      <c r="M13" s="27"/>
      <c r="N13" s="27"/>
      <c r="O13" s="27"/>
      <c r="P13" s="27"/>
    </row>
    <row r="14" spans="2:16" ht="24.75" customHeight="1">
      <c r="B14" s="95"/>
      <c r="C14" s="96"/>
      <c r="D14" s="96"/>
      <c r="E14" s="96"/>
      <c r="F14" s="96"/>
      <c r="G14" s="96"/>
      <c r="H14" s="96"/>
      <c r="I14" s="96"/>
      <c r="J14" s="96"/>
      <c r="K14" s="97"/>
      <c r="L14" s="27"/>
      <c r="M14" s="27"/>
      <c r="N14" s="27"/>
      <c r="O14" s="27"/>
      <c r="P14" s="27"/>
    </row>
    <row r="15" spans="2:16" ht="24.75" customHeight="1">
      <c r="B15" s="95"/>
      <c r="C15" s="96"/>
      <c r="D15" s="96"/>
      <c r="E15" s="96"/>
      <c r="F15" s="96"/>
      <c r="G15" s="96"/>
      <c r="H15" s="96"/>
      <c r="I15" s="96"/>
      <c r="J15" s="96"/>
      <c r="K15" s="97"/>
      <c r="L15" s="27"/>
      <c r="M15" s="27"/>
      <c r="N15" s="27"/>
      <c r="O15" s="27"/>
      <c r="P15" s="27"/>
    </row>
    <row r="16" spans="2:16" ht="24.75" customHeight="1">
      <c r="B16" s="95"/>
      <c r="C16" s="96"/>
      <c r="D16" s="96"/>
      <c r="E16" s="96"/>
      <c r="F16" s="96"/>
      <c r="G16" s="96"/>
      <c r="H16" s="96"/>
      <c r="I16" s="96"/>
      <c r="J16" s="96"/>
      <c r="K16" s="97"/>
      <c r="L16" s="27"/>
      <c r="M16" s="27"/>
      <c r="N16" s="27"/>
      <c r="O16" s="27"/>
      <c r="P16" s="27"/>
    </row>
    <row r="17" spans="2:16" ht="24.75" customHeight="1">
      <c r="B17" s="95"/>
      <c r="C17" s="96"/>
      <c r="D17" s="96"/>
      <c r="E17" s="96"/>
      <c r="F17" s="96"/>
      <c r="G17" s="96"/>
      <c r="H17" s="96"/>
      <c r="I17" s="96"/>
      <c r="J17" s="96"/>
      <c r="K17" s="97"/>
      <c r="L17" s="27"/>
      <c r="M17" s="27"/>
      <c r="N17" s="27"/>
      <c r="O17" s="27"/>
      <c r="P17" s="27"/>
    </row>
    <row r="18" spans="2:16" ht="24" customHeight="1">
      <c r="B18" s="95"/>
      <c r="C18" s="96"/>
      <c r="D18" s="96"/>
      <c r="E18" s="96"/>
      <c r="F18" s="96"/>
      <c r="G18" s="96"/>
      <c r="H18" s="96"/>
      <c r="I18" s="96"/>
      <c r="J18" s="96"/>
      <c r="K18" s="97"/>
      <c r="L18" s="27"/>
      <c r="M18" s="27"/>
      <c r="N18" s="27"/>
      <c r="O18" s="27"/>
      <c r="P18" s="27"/>
    </row>
    <row r="19" spans="2:16">
      <c r="B19" s="95"/>
      <c r="C19" s="96"/>
      <c r="D19" s="96"/>
      <c r="E19" s="96"/>
      <c r="F19" s="96"/>
      <c r="G19" s="96"/>
      <c r="H19" s="96"/>
      <c r="I19" s="96"/>
      <c r="J19" s="96"/>
      <c r="K19" s="97"/>
      <c r="L19" s="27"/>
      <c r="M19" s="27"/>
      <c r="N19" s="27"/>
      <c r="O19" s="27"/>
      <c r="P19" s="27"/>
    </row>
    <row r="20" spans="2:16">
      <c r="B20" s="95"/>
      <c r="C20" s="96"/>
      <c r="D20" s="96"/>
      <c r="E20" s="96"/>
      <c r="F20" s="96"/>
      <c r="G20" s="96"/>
      <c r="H20" s="96"/>
      <c r="I20" s="96"/>
      <c r="J20" s="96"/>
      <c r="K20" s="97"/>
      <c r="L20" s="27"/>
      <c r="M20" s="27"/>
      <c r="N20" s="27"/>
      <c r="O20" s="27"/>
      <c r="P20" s="27"/>
    </row>
    <row r="21" spans="2:16">
      <c r="B21" s="95"/>
      <c r="C21" s="96"/>
      <c r="D21" s="96"/>
      <c r="E21" s="96"/>
      <c r="F21" s="96"/>
      <c r="G21" s="96"/>
      <c r="H21" s="96"/>
      <c r="I21" s="96"/>
      <c r="J21" s="96"/>
      <c r="K21" s="97"/>
      <c r="L21" s="27"/>
      <c r="M21" s="27"/>
      <c r="N21" s="27"/>
      <c r="O21" s="27"/>
      <c r="P21" s="27"/>
    </row>
    <row r="22" spans="2:16">
      <c r="B22" s="95"/>
      <c r="C22" s="96"/>
      <c r="D22" s="96"/>
      <c r="E22" s="96"/>
      <c r="F22" s="96"/>
      <c r="G22" s="96"/>
      <c r="H22" s="96"/>
      <c r="I22" s="96"/>
      <c r="J22" s="96"/>
      <c r="K22" s="97"/>
      <c r="L22" s="27"/>
      <c r="M22" s="27"/>
      <c r="N22" s="27"/>
      <c r="O22" s="27"/>
      <c r="P22" s="27"/>
    </row>
    <row r="23" spans="2:16">
      <c r="B23" s="95"/>
      <c r="C23" s="96"/>
      <c r="D23" s="96"/>
      <c r="E23" s="96"/>
      <c r="F23" s="96"/>
      <c r="G23" s="96"/>
      <c r="H23" s="96"/>
      <c r="I23" s="96"/>
      <c r="J23" s="96"/>
      <c r="K23" s="97"/>
      <c r="L23" s="27"/>
      <c r="M23" s="27"/>
      <c r="N23" s="27"/>
      <c r="O23" s="27"/>
      <c r="P23" s="27"/>
    </row>
    <row r="24" spans="2:16">
      <c r="B24" s="95"/>
      <c r="C24" s="96"/>
      <c r="D24" s="96"/>
      <c r="E24" s="96"/>
      <c r="F24" s="96"/>
      <c r="G24" s="96"/>
      <c r="H24" s="96"/>
      <c r="I24" s="96"/>
      <c r="J24" s="96"/>
      <c r="K24" s="97"/>
      <c r="L24" s="27"/>
      <c r="M24" s="27"/>
      <c r="N24" s="27"/>
      <c r="O24" s="27"/>
      <c r="P24" s="27"/>
    </row>
    <row r="25" spans="2:16">
      <c r="B25" s="95"/>
      <c r="C25" s="96"/>
      <c r="D25" s="96"/>
      <c r="E25" s="96"/>
      <c r="F25" s="96"/>
      <c r="G25" s="96"/>
      <c r="H25" s="96"/>
      <c r="I25" s="96"/>
      <c r="J25" s="96"/>
      <c r="K25" s="97"/>
      <c r="L25" s="27"/>
      <c r="M25" s="27"/>
      <c r="N25" s="27"/>
      <c r="O25" s="27"/>
      <c r="P25" s="27"/>
    </row>
    <row r="26" spans="2:16">
      <c r="B26" s="98"/>
      <c r="C26" s="99"/>
      <c r="D26" s="99"/>
      <c r="E26" s="99"/>
      <c r="F26" s="99"/>
      <c r="G26" s="99"/>
      <c r="H26" s="99"/>
      <c r="I26" s="99"/>
      <c r="J26" s="99"/>
      <c r="K26" s="100"/>
    </row>
  </sheetData>
  <mergeCells count="2">
    <mergeCell ref="B2:K2"/>
    <mergeCell ref="B3:K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C89"/>
  <sheetViews>
    <sheetView tabSelected="1" zoomScale="69" zoomScaleNormal="69" workbookViewId="0">
      <selection activeCell="D52" sqref="D52"/>
    </sheetView>
  </sheetViews>
  <sheetFormatPr baseColWidth="10" defaultRowHeight="14.25"/>
  <cols>
    <col min="1" max="1" width="1.5703125" style="4" customWidth="1"/>
    <col min="2" max="2" width="6" style="4" customWidth="1"/>
    <col min="3" max="3" width="4.5703125" style="4" customWidth="1"/>
    <col min="4" max="4" width="43.85546875" style="4" customWidth="1"/>
    <col min="5" max="5" width="35.5703125" style="4" customWidth="1"/>
    <col min="6" max="6" width="21.5703125" style="4" customWidth="1"/>
    <col min="7" max="7" width="39.7109375" style="4" customWidth="1"/>
    <col min="8" max="8" width="15.7109375" style="4" customWidth="1"/>
    <col min="9" max="9" width="26.5703125" style="4" customWidth="1"/>
    <col min="10" max="10" width="24" style="4" customWidth="1"/>
    <col min="11" max="11" width="23.140625" style="4" customWidth="1"/>
    <col min="12" max="13" width="13.28515625" style="4" customWidth="1"/>
    <col min="14" max="14" width="26.5703125" style="4" customWidth="1"/>
    <col min="15" max="16" width="25.42578125" style="4" customWidth="1"/>
    <col min="17" max="17" width="34.140625" style="4" customWidth="1"/>
    <col min="18" max="18" width="15.28515625" style="4" customWidth="1"/>
    <col min="19" max="19" width="25.7109375" style="4" hidden="1" customWidth="1"/>
    <col min="20" max="20" width="20.5703125" style="4" hidden="1" customWidth="1"/>
    <col min="21" max="21" width="5.85546875" style="4" customWidth="1"/>
    <col min="22" max="16384" width="11.42578125" style="4"/>
  </cols>
  <sheetData>
    <row r="1" spans="2:20" ht="9" customHeight="1"/>
    <row r="2" spans="2:20" ht="15" customHeight="1">
      <c r="B2" s="20"/>
      <c r="C2" s="169"/>
      <c r="D2" s="169"/>
      <c r="E2" s="169"/>
      <c r="F2" s="163" t="s">
        <v>0</v>
      </c>
      <c r="G2" s="163"/>
      <c r="H2" s="163"/>
      <c r="I2" s="163"/>
      <c r="J2" s="163"/>
      <c r="K2" s="163"/>
      <c r="L2" s="163"/>
      <c r="M2" s="163"/>
      <c r="N2" s="163"/>
      <c r="O2" s="163"/>
      <c r="P2" s="170" t="s">
        <v>1</v>
      </c>
      <c r="Q2" s="170"/>
      <c r="R2" s="170"/>
      <c r="S2" s="49"/>
      <c r="T2" s="171" t="s">
        <v>34</v>
      </c>
    </row>
    <row r="3" spans="2:20" ht="12.75" customHeight="1">
      <c r="B3" s="20"/>
      <c r="C3" s="169"/>
      <c r="D3" s="169"/>
      <c r="E3" s="169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70"/>
      <c r="Q3" s="170"/>
      <c r="R3" s="170"/>
      <c r="S3" s="49"/>
      <c r="T3" s="171" t="s">
        <v>35</v>
      </c>
    </row>
    <row r="4" spans="2:20" ht="12.75" customHeight="1">
      <c r="B4" s="20"/>
      <c r="C4" s="169"/>
      <c r="D4" s="169"/>
      <c r="E4" s="169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70"/>
      <c r="Q4" s="170"/>
      <c r="R4" s="170"/>
      <c r="S4" s="49"/>
      <c r="T4" s="171" t="s">
        <v>36</v>
      </c>
    </row>
    <row r="5" spans="2:20" ht="12.75" customHeight="1">
      <c r="B5" s="20"/>
      <c r="C5" s="169"/>
      <c r="D5" s="169"/>
      <c r="E5" s="169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70"/>
      <c r="Q5" s="170"/>
      <c r="R5" s="170"/>
      <c r="S5" s="49"/>
      <c r="T5" s="171" t="s">
        <v>37</v>
      </c>
    </row>
    <row r="6" spans="2:20" ht="12.75" customHeight="1">
      <c r="B6" s="20"/>
      <c r="C6" s="169"/>
      <c r="D6" s="169"/>
      <c r="E6" s="169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70"/>
      <c r="Q6" s="170"/>
      <c r="R6" s="170"/>
      <c r="S6" s="49"/>
      <c r="T6" s="171" t="s">
        <v>38</v>
      </c>
    </row>
    <row r="7" spans="2:20" ht="15">
      <c r="I7" s="34"/>
      <c r="J7" s="34"/>
      <c r="K7" s="34"/>
      <c r="L7" s="34"/>
      <c r="M7" s="34"/>
      <c r="O7" s="19"/>
      <c r="P7" s="19"/>
      <c r="Q7" s="19"/>
      <c r="R7" s="19"/>
      <c r="S7" s="19"/>
    </row>
    <row r="8" spans="2:20" ht="15">
      <c r="I8" s="34"/>
      <c r="J8" s="34"/>
      <c r="K8" s="34"/>
      <c r="L8" s="34"/>
      <c r="M8" s="34"/>
      <c r="O8" s="19"/>
      <c r="P8" s="19"/>
      <c r="Q8" s="19"/>
      <c r="R8" s="19"/>
      <c r="S8" s="19"/>
    </row>
    <row r="9" spans="2:20" ht="15">
      <c r="I9" s="6" t="s">
        <v>2</v>
      </c>
      <c r="K9" s="119" t="s">
        <v>67</v>
      </c>
      <c r="L9" s="119"/>
      <c r="M9" s="119"/>
      <c r="N9" s="119"/>
      <c r="P9" s="19"/>
      <c r="Q9" s="19"/>
      <c r="R9" s="19"/>
      <c r="S9" s="19"/>
    </row>
    <row r="10" spans="2:20" ht="15">
      <c r="I10" s="6" t="s">
        <v>3</v>
      </c>
      <c r="K10" s="119">
        <v>1707022416</v>
      </c>
      <c r="L10" s="119"/>
      <c r="M10" s="119"/>
      <c r="N10" s="119"/>
    </row>
    <row r="11" spans="2:20" ht="15">
      <c r="I11" s="6" t="s">
        <v>4</v>
      </c>
      <c r="K11" s="120" t="s">
        <v>16</v>
      </c>
      <c r="L11" s="120"/>
      <c r="M11" s="120"/>
      <c r="N11" s="120"/>
    </row>
    <row r="12" spans="2:20" ht="15">
      <c r="I12" s="6" t="s">
        <v>29</v>
      </c>
      <c r="K12" s="120" t="s">
        <v>22</v>
      </c>
      <c r="L12" s="120"/>
      <c r="M12" s="120"/>
      <c r="N12" s="120"/>
    </row>
    <row r="13" spans="2:20" ht="15">
      <c r="I13" s="6" t="s">
        <v>13</v>
      </c>
      <c r="K13" s="120" t="s">
        <v>23</v>
      </c>
      <c r="L13" s="120"/>
      <c r="M13" s="120"/>
      <c r="N13" s="120"/>
    </row>
    <row r="14" spans="2:20">
      <c r="I14" s="30"/>
      <c r="K14" s="20"/>
      <c r="L14" s="34"/>
      <c r="M14" s="34"/>
      <c r="N14" s="34"/>
    </row>
    <row r="15" spans="2:20" ht="5.25" customHeight="1">
      <c r="C15" s="9"/>
      <c r="D15" s="9"/>
      <c r="E15" s="9"/>
      <c r="F15" s="9"/>
      <c r="G15" s="9"/>
      <c r="H15" s="9"/>
      <c r="I15" s="9"/>
      <c r="J15" s="7"/>
      <c r="K15" s="7"/>
    </row>
    <row r="16" spans="2:20" ht="15" customHeight="1">
      <c r="C16" s="172" t="s">
        <v>14</v>
      </c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</row>
    <row r="17" spans="3:19" ht="5.25" customHeight="1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3:19" ht="17.25" customHeight="1">
      <c r="C18" s="140" t="s">
        <v>70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3:19" ht="4.5" customHeight="1">
      <c r="C19" s="9"/>
      <c r="D19" s="9"/>
      <c r="E19" s="9"/>
      <c r="F19" s="9"/>
      <c r="G19" s="9"/>
      <c r="H19" s="9"/>
      <c r="I19" s="9"/>
      <c r="J19" s="9"/>
      <c r="K19" s="9"/>
      <c r="L19" s="10"/>
      <c r="M19" s="10"/>
      <c r="N19" s="11"/>
      <c r="O19" s="7"/>
    </row>
    <row r="20" spans="3:19" ht="15.75" customHeight="1">
      <c r="C20" s="173" t="s">
        <v>11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</row>
    <row r="21" spans="3:19" ht="6" customHeight="1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3:19" ht="29.25" customHeight="1">
      <c r="C22" s="128" t="s">
        <v>71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</row>
    <row r="23" spans="3:19" ht="29.25" customHeight="1">
      <c r="C23" s="128" t="s">
        <v>72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</row>
    <row r="24" spans="3:19" ht="29.25" customHeight="1">
      <c r="C24" s="128" t="s">
        <v>73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</row>
    <row r="25" spans="3:19" ht="15.75" customHeight="1">
      <c r="C25" s="173" t="s">
        <v>21</v>
      </c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24"/>
      <c r="Q25" s="24"/>
      <c r="R25" s="24"/>
      <c r="S25" s="24"/>
    </row>
    <row r="26" spans="3:19" ht="5.25" customHeight="1">
      <c r="C26" s="9"/>
      <c r="D26" s="9"/>
      <c r="E26" s="9"/>
      <c r="F26" s="9"/>
      <c r="G26" s="9"/>
      <c r="H26" s="9"/>
      <c r="I26" s="9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3:19" ht="34.5" customHeight="1">
      <c r="C27" s="128" t="s">
        <v>68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7"/>
      <c r="Q27" s="7"/>
      <c r="R27" s="7"/>
      <c r="S27" s="7"/>
    </row>
    <row r="28" spans="3:19" ht="3.75" customHeight="1"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7"/>
      <c r="P28" s="7"/>
      <c r="Q28" s="7"/>
      <c r="R28" s="7"/>
      <c r="S28" s="7"/>
    </row>
    <row r="29" spans="3:19" ht="33.75" customHeight="1">
      <c r="C29" s="128" t="s">
        <v>69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30"/>
      <c r="Q29" s="7"/>
      <c r="R29" s="7"/>
      <c r="S29" s="7"/>
    </row>
    <row r="30" spans="3:19" ht="3.75" customHeight="1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7"/>
      <c r="P30" s="7"/>
      <c r="Q30" s="7"/>
      <c r="R30" s="7"/>
      <c r="S30" s="7"/>
    </row>
    <row r="31" spans="3:19" ht="5.25" customHeight="1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3:19" ht="15.75" customHeight="1">
      <c r="C32" s="172" t="s">
        <v>12</v>
      </c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6"/>
      <c r="Q32" s="6"/>
      <c r="R32" s="6"/>
      <c r="S32" s="6"/>
    </row>
    <row r="33" spans="1:29" ht="26.25" customHeight="1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29" ht="33" customHeight="1">
      <c r="B34" s="174" t="s">
        <v>120</v>
      </c>
      <c r="C34" s="174" t="s">
        <v>32</v>
      </c>
      <c r="D34" s="174" t="s">
        <v>39</v>
      </c>
      <c r="E34" s="175" t="s">
        <v>40</v>
      </c>
      <c r="F34" s="174" t="s">
        <v>41</v>
      </c>
      <c r="G34" s="174" t="s">
        <v>42</v>
      </c>
      <c r="H34" s="174" t="s">
        <v>43</v>
      </c>
      <c r="I34" s="175" t="s">
        <v>44</v>
      </c>
      <c r="J34" s="174" t="s">
        <v>45</v>
      </c>
      <c r="K34" s="174"/>
      <c r="L34" s="174" t="s">
        <v>46</v>
      </c>
      <c r="M34" s="174" t="s">
        <v>47</v>
      </c>
      <c r="N34" s="174" t="s">
        <v>48</v>
      </c>
      <c r="O34" s="174" t="s">
        <v>49</v>
      </c>
      <c r="P34" s="174" t="s">
        <v>50</v>
      </c>
      <c r="Q34" s="174" t="s">
        <v>30</v>
      </c>
      <c r="R34" s="174"/>
      <c r="S34" s="46"/>
    </row>
    <row r="35" spans="1:29" ht="33" customHeight="1">
      <c r="B35" s="174"/>
      <c r="C35" s="174"/>
      <c r="D35" s="174"/>
      <c r="E35" s="175"/>
      <c r="F35" s="174"/>
      <c r="G35" s="174"/>
      <c r="H35" s="174"/>
      <c r="I35" s="175"/>
      <c r="J35" s="176" t="s">
        <v>5</v>
      </c>
      <c r="K35" s="176" t="s">
        <v>6</v>
      </c>
      <c r="L35" s="174"/>
      <c r="M35" s="174"/>
      <c r="N35" s="174"/>
      <c r="O35" s="174"/>
      <c r="P35" s="174"/>
      <c r="Q35" s="176" t="s">
        <v>20</v>
      </c>
      <c r="R35" s="177" t="s">
        <v>19</v>
      </c>
      <c r="S35" s="84" t="s">
        <v>53</v>
      </c>
      <c r="T35" s="84" t="s">
        <v>54</v>
      </c>
    </row>
    <row r="36" spans="1:29" s="178" customFormat="1" ht="104.25" customHeight="1">
      <c r="B36" s="191">
        <v>1</v>
      </c>
      <c r="C36" s="192">
        <v>1</v>
      </c>
      <c r="D36" s="193" t="s">
        <v>107</v>
      </c>
      <c r="E36" s="193" t="s">
        <v>106</v>
      </c>
      <c r="F36" s="193" t="s">
        <v>75</v>
      </c>
      <c r="G36" s="193" t="s">
        <v>108</v>
      </c>
      <c r="H36" s="193" t="s">
        <v>38</v>
      </c>
      <c r="I36" s="194" t="s">
        <v>129</v>
      </c>
      <c r="J36" s="193">
        <v>1</v>
      </c>
      <c r="K36" s="193">
        <v>1</v>
      </c>
      <c r="L36" s="195">
        <v>43862</v>
      </c>
      <c r="M36" s="195">
        <v>43920</v>
      </c>
      <c r="N36" s="193" t="s">
        <v>110</v>
      </c>
      <c r="O36" s="193" t="s">
        <v>109</v>
      </c>
      <c r="P36" s="193" t="s">
        <v>112</v>
      </c>
      <c r="Q36" s="193" t="s">
        <v>113</v>
      </c>
      <c r="R36" s="196"/>
      <c r="S36" s="180">
        <f>IF(H36="Baja",1,IF(H36="Media - baja",2,IF(H36="Media",3,IF(H36="Media - alta",4,5))))</f>
        <v>5</v>
      </c>
      <c r="T36" s="85">
        <f>R36*S36</f>
        <v>0</v>
      </c>
    </row>
    <row r="37" spans="1:29" s="178" customFormat="1" ht="104.25" customHeight="1">
      <c r="B37" s="191"/>
      <c r="C37" s="192">
        <v>2</v>
      </c>
      <c r="D37" s="193" t="s">
        <v>114</v>
      </c>
      <c r="E37" s="193" t="s">
        <v>115</v>
      </c>
      <c r="F37" s="193" t="s">
        <v>75</v>
      </c>
      <c r="G37" s="193" t="s">
        <v>116</v>
      </c>
      <c r="H37" s="193" t="s">
        <v>38</v>
      </c>
      <c r="I37" s="194"/>
      <c r="J37" s="193">
        <v>1</v>
      </c>
      <c r="K37" s="193">
        <v>1</v>
      </c>
      <c r="L37" s="195">
        <v>43862</v>
      </c>
      <c r="M37" s="195">
        <v>43981</v>
      </c>
      <c r="N37" s="193" t="s">
        <v>117</v>
      </c>
      <c r="O37" s="193" t="s">
        <v>118</v>
      </c>
      <c r="P37" s="193" t="s">
        <v>111</v>
      </c>
      <c r="Q37" s="193" t="s">
        <v>119</v>
      </c>
      <c r="R37" s="196"/>
      <c r="S37" s="180"/>
      <c r="T37" s="85"/>
    </row>
    <row r="38" spans="1:29" s="178" customFormat="1" ht="93.75" customHeight="1">
      <c r="B38" s="197">
        <v>2</v>
      </c>
      <c r="C38" s="192">
        <v>3</v>
      </c>
      <c r="D38" s="198" t="s">
        <v>93</v>
      </c>
      <c r="E38" s="193" t="s">
        <v>74</v>
      </c>
      <c r="F38" s="193" t="s">
        <v>75</v>
      </c>
      <c r="G38" s="193" t="s">
        <v>76</v>
      </c>
      <c r="H38" s="193" t="s">
        <v>38</v>
      </c>
      <c r="I38" s="193" t="s">
        <v>130</v>
      </c>
      <c r="J38" s="193">
        <v>1</v>
      </c>
      <c r="K38" s="193">
        <v>1</v>
      </c>
      <c r="L38" s="195">
        <v>43891</v>
      </c>
      <c r="M38" s="195">
        <v>43920</v>
      </c>
      <c r="N38" s="193" t="s">
        <v>97</v>
      </c>
      <c r="O38" s="193" t="s">
        <v>98</v>
      </c>
      <c r="P38" s="193" t="s">
        <v>99</v>
      </c>
      <c r="Q38" s="193" t="s">
        <v>77</v>
      </c>
      <c r="R38" s="196"/>
      <c r="S38" s="180">
        <f t="shared" ref="S38:S45" si="0">IF(H38="Baja",1,IF(H38="Media - baja",2,IF(H38="Media",3,IF(H38="Media - alta",4,5))))</f>
        <v>5</v>
      </c>
      <c r="T38" s="85">
        <f t="shared" ref="T38:T45" si="1">R38*S38</f>
        <v>0</v>
      </c>
    </row>
    <row r="39" spans="1:29" s="178" customFormat="1" ht="126.75" customHeight="1">
      <c r="B39" s="197"/>
      <c r="C39" s="192">
        <v>4</v>
      </c>
      <c r="D39" s="198"/>
      <c r="E39" s="193" t="s">
        <v>74</v>
      </c>
      <c r="F39" s="193" t="s">
        <v>75</v>
      </c>
      <c r="G39" s="193" t="s">
        <v>78</v>
      </c>
      <c r="H39" s="193" t="s">
        <v>38</v>
      </c>
      <c r="I39" s="193" t="s">
        <v>130</v>
      </c>
      <c r="J39" s="193">
        <v>1</v>
      </c>
      <c r="K39" s="193">
        <v>1</v>
      </c>
      <c r="L39" s="195">
        <v>43922</v>
      </c>
      <c r="M39" s="195">
        <v>44196</v>
      </c>
      <c r="N39" s="193" t="s">
        <v>79</v>
      </c>
      <c r="O39" s="193" t="s">
        <v>80</v>
      </c>
      <c r="P39" s="193" t="s">
        <v>79</v>
      </c>
      <c r="Q39" s="193" t="s">
        <v>81</v>
      </c>
      <c r="R39" s="196"/>
      <c r="S39" s="180">
        <f t="shared" si="0"/>
        <v>5</v>
      </c>
      <c r="T39" s="85">
        <f t="shared" si="1"/>
        <v>0</v>
      </c>
    </row>
    <row r="40" spans="1:29" s="178" customFormat="1" ht="171.75" customHeight="1">
      <c r="B40" s="200">
        <v>3</v>
      </c>
      <c r="C40" s="192">
        <v>5</v>
      </c>
      <c r="D40" s="201" t="s">
        <v>85</v>
      </c>
      <c r="E40" s="193" t="s">
        <v>82</v>
      </c>
      <c r="F40" s="193" t="s">
        <v>75</v>
      </c>
      <c r="G40" s="202" t="s">
        <v>83</v>
      </c>
      <c r="H40" s="193" t="s">
        <v>38</v>
      </c>
      <c r="I40" s="193" t="s">
        <v>131</v>
      </c>
      <c r="J40" s="193">
        <v>1</v>
      </c>
      <c r="K40" s="193">
        <v>1</v>
      </c>
      <c r="L40" s="195">
        <v>43891</v>
      </c>
      <c r="M40" s="195">
        <v>43920</v>
      </c>
      <c r="N40" s="193" t="s">
        <v>132</v>
      </c>
      <c r="O40" s="193" t="s">
        <v>133</v>
      </c>
      <c r="P40" s="193" t="s">
        <v>134</v>
      </c>
      <c r="Q40" s="193" t="s">
        <v>84</v>
      </c>
      <c r="R40" s="196"/>
      <c r="S40" s="180">
        <f t="shared" si="0"/>
        <v>5</v>
      </c>
      <c r="T40" s="85">
        <f t="shared" si="1"/>
        <v>0</v>
      </c>
    </row>
    <row r="41" spans="1:29" s="178" customFormat="1" ht="102" customHeight="1">
      <c r="B41" s="200">
        <v>4</v>
      </c>
      <c r="C41" s="192">
        <v>6</v>
      </c>
      <c r="D41" s="201" t="s">
        <v>91</v>
      </c>
      <c r="E41" s="193" t="s">
        <v>86</v>
      </c>
      <c r="F41" s="193" t="s">
        <v>75</v>
      </c>
      <c r="G41" s="193" t="s">
        <v>87</v>
      </c>
      <c r="H41" s="193" t="s">
        <v>38</v>
      </c>
      <c r="I41" s="193" t="s">
        <v>135</v>
      </c>
      <c r="J41" s="193">
        <v>1</v>
      </c>
      <c r="K41" s="193">
        <v>1</v>
      </c>
      <c r="L41" s="195">
        <v>43922</v>
      </c>
      <c r="M41" s="195">
        <v>43981</v>
      </c>
      <c r="N41" s="193" t="s">
        <v>88</v>
      </c>
      <c r="O41" s="193" t="s">
        <v>89</v>
      </c>
      <c r="P41" s="193" t="s">
        <v>90</v>
      </c>
      <c r="Q41" s="193" t="s">
        <v>92</v>
      </c>
      <c r="R41" s="196"/>
      <c r="S41" s="180">
        <f t="shared" si="0"/>
        <v>5</v>
      </c>
      <c r="T41" s="85">
        <f t="shared" si="1"/>
        <v>0</v>
      </c>
    </row>
    <row r="42" spans="1:29" s="75" customFormat="1" ht="130.5" customHeight="1">
      <c r="B42" s="200">
        <v>5</v>
      </c>
      <c r="C42" s="192">
        <v>7</v>
      </c>
      <c r="D42" s="201" t="s">
        <v>121</v>
      </c>
      <c r="E42" s="201" t="s">
        <v>122</v>
      </c>
      <c r="F42" s="201" t="s">
        <v>75</v>
      </c>
      <c r="G42" s="201" t="s">
        <v>123</v>
      </c>
      <c r="H42" s="201" t="s">
        <v>38</v>
      </c>
      <c r="I42" s="201" t="s">
        <v>124</v>
      </c>
      <c r="J42" s="201">
        <v>4</v>
      </c>
      <c r="K42" s="201" t="s">
        <v>125</v>
      </c>
      <c r="L42" s="201">
        <v>43862</v>
      </c>
      <c r="M42" s="201">
        <v>44196</v>
      </c>
      <c r="N42" s="201" t="s">
        <v>141</v>
      </c>
      <c r="O42" s="201" t="s">
        <v>127</v>
      </c>
      <c r="P42" s="201" t="s">
        <v>126</v>
      </c>
      <c r="Q42" s="201" t="s">
        <v>125</v>
      </c>
      <c r="R42" s="196"/>
      <c r="S42" s="183"/>
      <c r="T42" s="88"/>
    </row>
    <row r="43" spans="1:29" s="178" customFormat="1" ht="144.75" customHeight="1">
      <c r="B43" s="200">
        <v>6</v>
      </c>
      <c r="C43" s="192">
        <v>8</v>
      </c>
      <c r="D43" s="201" t="s">
        <v>96</v>
      </c>
      <c r="E43" s="193" t="s">
        <v>94</v>
      </c>
      <c r="F43" s="193" t="s">
        <v>75</v>
      </c>
      <c r="G43" s="193" t="s">
        <v>95</v>
      </c>
      <c r="H43" s="193" t="s">
        <v>38</v>
      </c>
      <c r="I43" s="193" t="s">
        <v>136</v>
      </c>
      <c r="J43" s="193">
        <v>1</v>
      </c>
      <c r="K43" s="193">
        <v>1</v>
      </c>
      <c r="L43" s="195">
        <v>43891</v>
      </c>
      <c r="M43" s="86">
        <v>44196</v>
      </c>
      <c r="N43" s="87" t="s">
        <v>137</v>
      </c>
      <c r="O43" s="87" t="s">
        <v>138</v>
      </c>
      <c r="P43" s="87" t="s">
        <v>139</v>
      </c>
      <c r="Q43" s="87" t="s">
        <v>140</v>
      </c>
      <c r="R43" s="203"/>
      <c r="S43" s="9"/>
      <c r="T43" s="9"/>
      <c r="U43" s="9"/>
      <c r="V43" s="9"/>
      <c r="W43" s="204"/>
      <c r="X43" s="204"/>
      <c r="Y43" s="9"/>
      <c r="Z43" s="9"/>
      <c r="AA43" s="9"/>
      <c r="AB43" s="9"/>
      <c r="AC43" s="179"/>
    </row>
    <row r="44" spans="1:29" s="75" customFormat="1" ht="138" customHeight="1">
      <c r="B44" s="200">
        <v>7</v>
      </c>
      <c r="C44" s="192">
        <v>9</v>
      </c>
      <c r="D44" s="193" t="s">
        <v>100</v>
      </c>
      <c r="E44" s="193" t="s">
        <v>101</v>
      </c>
      <c r="F44" s="193" t="s">
        <v>75</v>
      </c>
      <c r="G44" s="193" t="s">
        <v>102</v>
      </c>
      <c r="H44" s="193" t="s">
        <v>38</v>
      </c>
      <c r="I44" s="193" t="s">
        <v>128</v>
      </c>
      <c r="J44" s="193">
        <v>1</v>
      </c>
      <c r="K44" s="193" t="s">
        <v>103</v>
      </c>
      <c r="L44" s="193">
        <v>43862</v>
      </c>
      <c r="M44" s="193">
        <v>44012</v>
      </c>
      <c r="N44" s="193" t="s">
        <v>104</v>
      </c>
      <c r="O44" s="193" t="s">
        <v>105</v>
      </c>
      <c r="P44" s="193" t="s">
        <v>104</v>
      </c>
      <c r="Q44" s="193" t="s">
        <v>119</v>
      </c>
      <c r="R44" s="199"/>
      <c r="S44" s="183">
        <f t="shared" si="0"/>
        <v>5</v>
      </c>
      <c r="T44" s="88">
        <f t="shared" si="1"/>
        <v>0</v>
      </c>
    </row>
    <row r="45" spans="1:29" s="75" customFormat="1" ht="31.5" customHeight="1">
      <c r="C45" s="184"/>
      <c r="D45" s="184"/>
      <c r="E45" s="88"/>
      <c r="F45" s="88"/>
      <c r="G45" s="88"/>
      <c r="H45" s="88"/>
      <c r="I45" s="88"/>
      <c r="J45" s="182"/>
      <c r="K45" s="88"/>
      <c r="L45" s="181"/>
      <c r="M45" s="181"/>
      <c r="N45" s="88"/>
      <c r="O45" s="88"/>
      <c r="P45" s="88"/>
      <c r="Q45" s="88"/>
      <c r="R45" s="182"/>
      <c r="S45" s="183">
        <f t="shared" si="0"/>
        <v>5</v>
      </c>
      <c r="T45" s="88">
        <f t="shared" si="1"/>
        <v>0</v>
      </c>
    </row>
    <row r="46" spans="1:29" ht="21.75" customHeight="1">
      <c r="B46" s="185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185"/>
    </row>
    <row r="47" spans="1:29" ht="21.75" customHeight="1">
      <c r="A47" s="186"/>
      <c r="B47" s="187" t="s">
        <v>7</v>
      </c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</row>
    <row r="48" spans="1:29" ht="21.75" customHeight="1">
      <c r="A48" s="17"/>
      <c r="B48" s="112" t="s">
        <v>8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</row>
    <row r="49" spans="2:21" ht="21.75" customHeight="1">
      <c r="B49" s="112" t="s">
        <v>9</v>
      </c>
      <c r="C49" s="112"/>
      <c r="D49" s="112"/>
      <c r="E49" s="112" t="s">
        <v>33</v>
      </c>
      <c r="F49" s="112"/>
      <c r="G49" s="112"/>
      <c r="H49" s="112" t="s">
        <v>51</v>
      </c>
      <c r="I49" s="112"/>
      <c r="J49" s="188">
        <v>3</v>
      </c>
      <c r="K49" s="188"/>
      <c r="L49" s="188"/>
      <c r="M49" s="189" t="s">
        <v>10</v>
      </c>
      <c r="N49" s="189"/>
      <c r="O49" s="189"/>
      <c r="P49" s="189">
        <v>43343</v>
      </c>
      <c r="Q49" s="189"/>
      <c r="R49" s="189"/>
      <c r="S49" s="189"/>
      <c r="T49" s="189"/>
      <c r="U49" s="189"/>
    </row>
    <row r="50" spans="2:21" ht="80.25" customHeight="1"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</row>
    <row r="85" spans="21:21" ht="15.75" customHeight="1">
      <c r="U85" s="18"/>
    </row>
    <row r="86" spans="21:21">
      <c r="U86" s="18"/>
    </row>
    <row r="87" spans="21:21" ht="15.75" customHeight="1">
      <c r="U87" s="18"/>
    </row>
    <row r="88" spans="21:21">
      <c r="U88" s="9"/>
    </row>
    <row r="89" spans="21:21" ht="15.75" customHeight="1">
      <c r="U89" s="18"/>
    </row>
  </sheetData>
  <mergeCells count="46">
    <mergeCell ref="C2:E6"/>
    <mergeCell ref="P2:R6"/>
    <mergeCell ref="F2:O6"/>
    <mergeCell ref="B49:D49"/>
    <mergeCell ref="E49:G49"/>
    <mergeCell ref="H49:I49"/>
    <mergeCell ref="J49:L49"/>
    <mergeCell ref="M49:O49"/>
    <mergeCell ref="K12:N12"/>
    <mergeCell ref="K13:N13"/>
    <mergeCell ref="H34:H35"/>
    <mergeCell ref="D34:D35"/>
    <mergeCell ref="G34:G35"/>
    <mergeCell ref="C18:O18"/>
    <mergeCell ref="C22:O22"/>
    <mergeCell ref="C20:O20"/>
    <mergeCell ref="C27:O27"/>
    <mergeCell ref="C29:O29"/>
    <mergeCell ref="C32:O32"/>
    <mergeCell ref="I34:I35"/>
    <mergeCell ref="J34:K34"/>
    <mergeCell ref="L34:L35"/>
    <mergeCell ref="M34:M35"/>
    <mergeCell ref="O34:O35"/>
    <mergeCell ref="N34:N35"/>
    <mergeCell ref="K9:N9"/>
    <mergeCell ref="K10:N10"/>
    <mergeCell ref="K11:N11"/>
    <mergeCell ref="C16:O16"/>
    <mergeCell ref="C25:O25"/>
    <mergeCell ref="C23:O23"/>
    <mergeCell ref="C24:O24"/>
    <mergeCell ref="B50:T50"/>
    <mergeCell ref="C34:C35"/>
    <mergeCell ref="E34:E35"/>
    <mergeCell ref="F34:F35"/>
    <mergeCell ref="Q34:R34"/>
    <mergeCell ref="P49:U49"/>
    <mergeCell ref="B48:U48"/>
    <mergeCell ref="B47:U47"/>
    <mergeCell ref="P34:P35"/>
    <mergeCell ref="D38:D39"/>
    <mergeCell ref="B38:B39"/>
    <mergeCell ref="I36:I37"/>
    <mergeCell ref="B36:B37"/>
    <mergeCell ref="B34:B35"/>
  </mergeCells>
  <dataValidations count="1">
    <dataValidation type="list" allowBlank="1" showInputMessage="1" showErrorMessage="1" sqref="S43 H36:H45">
      <formula1>$T$2:$T$6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120" scale="5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S37"/>
  <sheetViews>
    <sheetView zoomScale="55" zoomScaleNormal="55" workbookViewId="0">
      <selection activeCell="E12" sqref="E12"/>
    </sheetView>
  </sheetViews>
  <sheetFormatPr baseColWidth="10" defaultRowHeight="14.25"/>
  <cols>
    <col min="1" max="1" width="1.5703125" style="1" customWidth="1"/>
    <col min="2" max="2" width="1.140625" style="1" customWidth="1"/>
    <col min="3" max="3" width="4.5703125" style="1" customWidth="1"/>
    <col min="4" max="4" width="32.85546875" style="1" customWidth="1"/>
    <col min="5" max="5" width="30.85546875" style="1" customWidth="1"/>
    <col min="6" max="6" width="21.5703125" style="1" customWidth="1"/>
    <col min="7" max="7" width="18.85546875" style="1" customWidth="1"/>
    <col min="8" max="8" width="15.7109375" style="1" customWidth="1"/>
    <col min="9" max="9" width="24.140625" style="1" customWidth="1"/>
    <col min="10" max="10" width="15.7109375" style="1" customWidth="1"/>
    <col min="11" max="11" width="26.5703125" style="1" hidden="1" customWidth="1"/>
    <col min="12" max="12" width="24" style="1" hidden="1" customWidth="1"/>
    <col min="13" max="13" width="23.140625" style="1" customWidth="1"/>
    <col min="14" max="14" width="18.140625" style="1" customWidth="1"/>
    <col min="15" max="15" width="40.7109375" style="1" customWidth="1"/>
    <col min="16" max="16" width="26.5703125" style="1" customWidth="1"/>
    <col min="17" max="17" width="25.42578125" style="1" customWidth="1"/>
    <col min="18" max="18" width="25.7109375" style="1" hidden="1" customWidth="1"/>
    <col min="19" max="19" width="20.5703125" style="1" hidden="1" customWidth="1"/>
    <col min="20" max="20" width="5.85546875" style="1" customWidth="1"/>
    <col min="21" max="16384" width="11.42578125" style="1"/>
  </cols>
  <sheetData>
    <row r="1" spans="2:19" ht="9" customHeight="1"/>
    <row r="2" spans="2:19" ht="15" customHeight="1">
      <c r="B2" s="78"/>
      <c r="C2" s="153"/>
      <c r="D2" s="154"/>
      <c r="E2" s="159" t="s">
        <v>0</v>
      </c>
      <c r="F2" s="160"/>
      <c r="G2" s="160"/>
      <c r="H2" s="160"/>
      <c r="I2" s="160"/>
      <c r="J2" s="160"/>
      <c r="K2" s="160"/>
      <c r="L2" s="160"/>
      <c r="M2" s="160"/>
      <c r="N2" s="161"/>
      <c r="O2" s="130" t="s">
        <v>1</v>
      </c>
      <c r="P2" s="130"/>
      <c r="Q2" s="130"/>
      <c r="R2" s="44"/>
      <c r="S2" s="31" t="s">
        <v>34</v>
      </c>
    </row>
    <row r="3" spans="2:19" ht="12.75" customHeight="1">
      <c r="B3" s="79"/>
      <c r="C3" s="155"/>
      <c r="D3" s="156"/>
      <c r="E3" s="162"/>
      <c r="F3" s="163"/>
      <c r="G3" s="163"/>
      <c r="H3" s="163"/>
      <c r="I3" s="163"/>
      <c r="J3" s="163"/>
      <c r="K3" s="163"/>
      <c r="L3" s="163"/>
      <c r="M3" s="163"/>
      <c r="N3" s="164"/>
      <c r="O3" s="130"/>
      <c r="P3" s="130"/>
      <c r="Q3" s="130"/>
      <c r="R3" s="44"/>
      <c r="S3" s="32" t="s">
        <v>35</v>
      </c>
    </row>
    <row r="4" spans="2:19" ht="12.75" customHeight="1">
      <c r="B4" s="79"/>
      <c r="C4" s="155"/>
      <c r="D4" s="156"/>
      <c r="E4" s="162"/>
      <c r="F4" s="163"/>
      <c r="G4" s="163"/>
      <c r="H4" s="163"/>
      <c r="I4" s="163"/>
      <c r="J4" s="163"/>
      <c r="K4" s="163"/>
      <c r="L4" s="163"/>
      <c r="M4" s="163"/>
      <c r="N4" s="164"/>
      <c r="O4" s="130"/>
      <c r="P4" s="130"/>
      <c r="Q4" s="130"/>
      <c r="R4" s="44"/>
      <c r="S4" s="32" t="s">
        <v>36</v>
      </c>
    </row>
    <row r="5" spans="2:19" ht="12.75" customHeight="1">
      <c r="B5" s="79"/>
      <c r="C5" s="155"/>
      <c r="D5" s="156"/>
      <c r="E5" s="162"/>
      <c r="F5" s="163"/>
      <c r="G5" s="163"/>
      <c r="H5" s="163"/>
      <c r="I5" s="163"/>
      <c r="J5" s="163"/>
      <c r="K5" s="163"/>
      <c r="L5" s="163"/>
      <c r="M5" s="163"/>
      <c r="N5" s="164"/>
      <c r="O5" s="130"/>
      <c r="P5" s="130"/>
      <c r="Q5" s="130"/>
      <c r="R5" s="44"/>
      <c r="S5" s="32" t="s">
        <v>37</v>
      </c>
    </row>
    <row r="6" spans="2:19" ht="12.75" customHeight="1">
      <c r="B6" s="80"/>
      <c r="C6" s="157"/>
      <c r="D6" s="158"/>
      <c r="E6" s="165"/>
      <c r="F6" s="166"/>
      <c r="G6" s="166"/>
      <c r="H6" s="166"/>
      <c r="I6" s="166"/>
      <c r="J6" s="166"/>
      <c r="K6" s="166"/>
      <c r="L6" s="166"/>
      <c r="M6" s="166"/>
      <c r="N6" s="167"/>
      <c r="O6" s="130"/>
      <c r="P6" s="130"/>
      <c r="Q6" s="130"/>
      <c r="R6" s="44"/>
      <c r="S6" s="33" t="s">
        <v>38</v>
      </c>
    </row>
    <row r="7" spans="2:19" ht="15">
      <c r="B7" s="81"/>
      <c r="C7" s="4"/>
      <c r="D7" s="4"/>
      <c r="E7" s="4"/>
      <c r="F7" s="4"/>
      <c r="G7" s="4"/>
      <c r="H7" s="4"/>
      <c r="I7" s="4"/>
      <c r="J7" s="4"/>
      <c r="K7" s="34"/>
      <c r="L7" s="34"/>
      <c r="M7" s="34"/>
      <c r="N7" s="34"/>
      <c r="O7" s="34"/>
      <c r="P7" s="4"/>
      <c r="Q7" s="73"/>
      <c r="R7" s="19"/>
      <c r="S7" s="2"/>
    </row>
    <row r="8" spans="2:19" ht="6" customHeight="1">
      <c r="B8" s="81"/>
      <c r="C8" s="4"/>
      <c r="D8" s="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74"/>
      <c r="R8" s="4"/>
      <c r="S8" s="5"/>
    </row>
    <row r="9" spans="2:19" ht="33" customHeight="1">
      <c r="B9" s="81"/>
      <c r="C9" s="104" t="s">
        <v>32</v>
      </c>
      <c r="D9" s="105" t="s">
        <v>40</v>
      </c>
      <c r="E9" s="104" t="s">
        <v>42</v>
      </c>
      <c r="F9" s="104" t="s">
        <v>43</v>
      </c>
      <c r="G9" s="106" t="s">
        <v>60</v>
      </c>
      <c r="H9" s="107"/>
      <c r="I9" s="168" t="s">
        <v>61</v>
      </c>
      <c r="J9" s="168"/>
      <c r="K9" s="46"/>
      <c r="L9" s="5"/>
      <c r="M9" s="4"/>
      <c r="N9" s="152" t="s">
        <v>66</v>
      </c>
      <c r="O9" s="152"/>
      <c r="P9" s="4"/>
      <c r="Q9" s="62"/>
    </row>
    <row r="10" spans="2:19" ht="42" customHeight="1">
      <c r="B10" s="81"/>
      <c r="C10" s="104"/>
      <c r="D10" s="105"/>
      <c r="E10" s="104"/>
      <c r="F10" s="104"/>
      <c r="G10" s="50" t="s">
        <v>20</v>
      </c>
      <c r="H10" s="51" t="s">
        <v>56</v>
      </c>
      <c r="I10" s="25" t="s">
        <v>58</v>
      </c>
      <c r="J10" s="25" t="s">
        <v>57</v>
      </c>
      <c r="K10" s="25" t="s">
        <v>53</v>
      </c>
      <c r="L10" s="25" t="s">
        <v>54</v>
      </c>
      <c r="M10" s="4"/>
      <c r="N10" s="52" t="s">
        <v>52</v>
      </c>
      <c r="O10" s="53" t="s">
        <v>55</v>
      </c>
      <c r="P10" s="75"/>
      <c r="Q10" s="62"/>
    </row>
    <row r="11" spans="2:19" s="14" customFormat="1" ht="33" customHeight="1">
      <c r="B11" s="82"/>
      <c r="C11" s="21">
        <v>1</v>
      </c>
      <c r="D11" s="47" t="str">
        <f>'RG1'!E36</f>
        <v>Elaborar memorando impartiendo directrices y lineamientos para el control de tiempos de expedición de los apoyos técnicos</v>
      </c>
      <c r="E11" s="47" t="str">
        <f>'RG1'!G36</f>
        <v xml:space="preserve">Elaborar y socializar el Momerando para el control de los tiempos de expedición de los estudios técnicos. </v>
      </c>
      <c r="F11" s="54" t="str">
        <f>'RG1'!H36</f>
        <v>Alta</v>
      </c>
      <c r="G11" s="22" t="str">
        <f>'RG1'!Q36</f>
        <v>Memorando socializado a las Direcciones Seccionales</v>
      </c>
      <c r="H11" s="23">
        <f>'RG1'!R36</f>
        <v>0</v>
      </c>
      <c r="I11" s="22"/>
      <c r="J11" s="23"/>
      <c r="K11" s="22">
        <f t="shared" ref="K11:K23" si="0">IF(F11="Baja",1,IF(F11="Media - baja",2,IF(F11="Media",3,IF(F11="Media - alta",4,5))))</f>
        <v>5</v>
      </c>
      <c r="L11" s="45">
        <f t="shared" ref="L11:L23" si="1">J11*K11</f>
        <v>0</v>
      </c>
      <c r="M11" s="75"/>
      <c r="N11" s="22" t="str">
        <f>IFERROR(INDEX($D$11:$D$31,MATCH(0,INDEX(COUNTIF($N$10:N10,$D$11:$D$31),),)),"")</f>
        <v>Elaborar memorando impartiendo directrices y lineamientos para el control de tiempos de expedición de los apoyos técnicos</v>
      </c>
      <c r="O11" s="69">
        <f t="shared" ref="O11:O25" si="2">SUMIFS($L$11:$L$31,$D$11:$D$31,N11)/SUMIFS($K$11:$K$31,$D$11:$D$31,N11)</f>
        <v>0</v>
      </c>
      <c r="P11" s="75"/>
      <c r="Q11" s="63"/>
    </row>
    <row r="12" spans="2:19" s="14" customFormat="1" ht="31.5" customHeight="1">
      <c r="B12" s="82"/>
      <c r="C12" s="21">
        <v>2</v>
      </c>
      <c r="D12" s="47" t="str">
        <f>'RG1'!E38</f>
        <v>Gestionar un módulo que se conecte con SI Integra en desarrollo, que permita el control de los insumos que se reciben en Fiscalización.</v>
      </c>
      <c r="E12" s="47" t="str">
        <f>'RG1'!G38</f>
        <v xml:space="preserve">Realizar conjuntamente con la Dirección de Gestión de Aduanas la solicitud del desarrollo de modulo a la Subdirección de Gestión de Tecnología de las Comunicaciones. </v>
      </c>
      <c r="F12" s="54" t="str">
        <f>'RG1'!H38</f>
        <v>Alta</v>
      </c>
      <c r="G12" s="22" t="str">
        <f>'RG1'!Q38</f>
        <v>Oficio de Solicitud del desarrollo del módulo a la Subdirección de Gestión de Tecnología de Información y Telecomunicaciones</v>
      </c>
      <c r="H12" s="23">
        <f>'RG1'!R38</f>
        <v>0</v>
      </c>
      <c r="I12" s="22"/>
      <c r="J12" s="23"/>
      <c r="K12" s="22">
        <f t="shared" si="0"/>
        <v>5</v>
      </c>
      <c r="L12" s="45">
        <f t="shared" si="1"/>
        <v>0</v>
      </c>
      <c r="M12" s="75"/>
      <c r="N12" s="22" t="str">
        <f>IFERROR(INDEX($D$11:$D$31,MATCH(0,INDEX(COUNTIF($N$10:N11,$D$11:$D$31),),)),"")</f>
        <v>Gestionar un módulo que se conecte con SI Integra en desarrollo, que permita el control de los insumos que se reciben en Fiscalización.</v>
      </c>
      <c r="O12" s="69">
        <f t="shared" si="2"/>
        <v>0</v>
      </c>
      <c r="P12" s="75"/>
      <c r="Q12" s="63"/>
    </row>
    <row r="13" spans="2:19" s="14" customFormat="1" ht="31.5" customHeight="1">
      <c r="B13" s="82"/>
      <c r="C13" s="21">
        <v>3</v>
      </c>
      <c r="D13" s="47" t="str">
        <f>'RG1'!E39</f>
        <v>Gestionar un módulo que se conecte con SI Integra en desarrollo, que permita el control de los insumos que se reciben en Fiscalización.</v>
      </c>
      <c r="E13" s="47" t="str">
        <f>'RG1'!G39</f>
        <v>Desarrollar la herramienta tecnológica para controlar los términos desde el envío de los insumos hasta la finalización de las investigaciones. (responsable tecnología)</v>
      </c>
      <c r="F13" s="54" t="str">
        <f>'RG1'!H39</f>
        <v>Alta</v>
      </c>
      <c r="G13" s="22" t="str">
        <f>'RG1'!Q39</f>
        <v>Cronograma de actividades y puesta en producción del módulo en el SI Integra</v>
      </c>
      <c r="H13" s="23">
        <f>'RG1'!R39</f>
        <v>0</v>
      </c>
      <c r="I13" s="22"/>
      <c r="J13" s="23"/>
      <c r="K13" s="22">
        <f t="shared" si="0"/>
        <v>5</v>
      </c>
      <c r="L13" s="45">
        <f t="shared" si="1"/>
        <v>0</v>
      </c>
      <c r="M13" s="75"/>
      <c r="N13" s="22" t="str">
        <f>IFERROR(INDEX($D$11:$D$31,MATCH(0,INDEX(COUNTIF($N$10:N12,$D$11:$D$31),),)),"")</f>
        <v>Expedir un Memorando para que las Direcciones Seccionales realicen seguimiento periódico a los autos comisorios y los documentos derivados de la actuación</v>
      </c>
      <c r="O13" s="69">
        <f t="shared" si="2"/>
        <v>0</v>
      </c>
      <c r="P13" s="75"/>
      <c r="Q13" s="63"/>
    </row>
    <row r="14" spans="2:19" s="14" customFormat="1" ht="31.5" customHeight="1">
      <c r="B14" s="82"/>
      <c r="C14" s="21">
        <v>4</v>
      </c>
      <c r="D14" s="47" t="str">
        <f>'RG1'!E40</f>
        <v xml:space="preserve">Revisar y ajustar el Memorando 0150 del 23 de mayo de 2016 suscrito por la Dirección de Gestión de Aduanas, la Dirección de Gestión de Policía Fiscal y Aduanera y la Dirección de Gestión de Fiscalización para efectos de atender la recomendación de la Agencia ITRC
</v>
      </c>
      <c r="E14" s="47" t="str">
        <f>'RG1'!G40</f>
        <v xml:space="preserve">Realizar reunión centre las  Direcciones de Gestión de Aduanas, Policía Fiscal y Aduanera y  Fiscalización para acordar los ajustes del Memorando 150 del 23 de mayo de 2016 y dejar evidencia de la asistencia a la reunión.
Proferir Memorando Conjunto
</v>
      </c>
      <c r="F14" s="54" t="str">
        <f>'RG1'!H40</f>
        <v>Alta</v>
      </c>
      <c r="G14" s="22" t="str">
        <f>'RG1'!Q40</f>
        <v>Acta de reunión y Memorando expedido</v>
      </c>
      <c r="H14" s="23">
        <f>'RG1'!R40</f>
        <v>0</v>
      </c>
      <c r="I14" s="22"/>
      <c r="J14" s="23"/>
      <c r="K14" s="22">
        <f t="shared" si="0"/>
        <v>5</v>
      </c>
      <c r="L14" s="45">
        <f t="shared" si="1"/>
        <v>0</v>
      </c>
      <c r="M14" s="75"/>
      <c r="N14" s="22" t="str">
        <f>IFERROR(INDEX($D$11:$D$31,MATCH(0,INDEX(COUNTIF($N$10:N13,$D$11:$D$31),),)),"")</f>
        <v>Realizar seguimiento a los casos próximos a vencerse encontrados por la Agencia ITRC en las Direcciones Seccionales de Bogotá, Medellín, Buenaventura</v>
      </c>
      <c r="O14" s="69">
        <f t="shared" si="2"/>
        <v>0</v>
      </c>
      <c r="P14" s="75"/>
      <c r="Q14" s="63"/>
    </row>
    <row r="15" spans="2:19" s="14" customFormat="1" ht="31.5" customHeight="1">
      <c r="B15" s="82"/>
      <c r="C15" s="21">
        <v>5</v>
      </c>
      <c r="D15" s="47" t="str">
        <f>'RG1'!E41</f>
        <v>Expedir un Memorando para que las Direcciones Seccionales realicen seguimiento periódico a los autos comisorios y los documentos derivados de la actuación</v>
      </c>
      <c r="E15" s="47" t="str">
        <f>'RG1'!G41</f>
        <v>Expedir y socializar el Memorando a las Direcciones Seccionales</v>
      </c>
      <c r="F15" s="54" t="str">
        <f>'RG1'!H41</f>
        <v>Alta</v>
      </c>
      <c r="G15" s="22" t="str">
        <f>'RG1'!Q41</f>
        <v xml:space="preserve">Memorando con  lineamientos para seguimiento  </v>
      </c>
      <c r="H15" s="23">
        <f>'RG1'!R41</f>
        <v>0</v>
      </c>
      <c r="I15" s="22"/>
      <c r="J15" s="23"/>
      <c r="K15" s="22">
        <f t="shared" si="0"/>
        <v>5</v>
      </c>
      <c r="L15" s="45">
        <f t="shared" si="1"/>
        <v>0</v>
      </c>
      <c r="M15" s="75"/>
      <c r="N15" s="22" t="str">
        <f>IFERROR(INDEX($D$11:$D$31,MATCH(0,INDEX(COUNTIF($N$10:N14,$D$11:$D$31),),)),"")</f>
        <v>Actualizar PR-OA-0188 "Nacionalización de mercancías"</v>
      </c>
      <c r="O15" s="69">
        <f t="shared" si="2"/>
        <v>0</v>
      </c>
      <c r="P15" s="75"/>
      <c r="Q15" s="63"/>
    </row>
    <row r="16" spans="2:19" s="14" customFormat="1" ht="31.5" customHeight="1">
      <c r="B16" s="82"/>
      <c r="C16" s="21">
        <v>6</v>
      </c>
      <c r="D16" s="47" t="str">
        <f>'RG1'!E43</f>
        <v>Realizar seguimiento a los casos próximos a vencerse encontrados por la Agencia ITRC en las Direcciones Seccionales de Bogotá, Medellín, Buenaventura</v>
      </c>
      <c r="E16" s="47" t="str">
        <f>'RG1'!G43</f>
        <v>Identificar los casos próximos a vencerse y adelantar las actuaciones que correspondan dentro del término normativo</v>
      </c>
      <c r="F16" s="54" t="str">
        <f>'RG1'!H43</f>
        <v>Alta</v>
      </c>
      <c r="G16" s="22" t="str">
        <f>'RG1'!Q43</f>
        <v xml:space="preserve"> Informe por seccional de casos a vencerse </v>
      </c>
      <c r="H16" s="23">
        <f>'RG1'!R43</f>
        <v>0</v>
      </c>
      <c r="I16" s="22"/>
      <c r="J16" s="23"/>
      <c r="K16" s="22">
        <f t="shared" si="0"/>
        <v>5</v>
      </c>
      <c r="L16" s="45">
        <f t="shared" si="1"/>
        <v>0</v>
      </c>
      <c r="M16" s="75"/>
      <c r="N16" s="22">
        <f>IFERROR(INDEX($D$11:$D$31,MATCH(0,INDEX(COUNTIF($N$10:N15,$D$11:$D$31),),)),"")</f>
        <v>0</v>
      </c>
      <c r="O16" s="69">
        <f t="shared" si="2"/>
        <v>0</v>
      </c>
      <c r="P16" s="38"/>
      <c r="Q16" s="63"/>
    </row>
    <row r="17" spans="2:18" s="14" customFormat="1" ht="31.5" customHeight="1">
      <c r="B17" s="82"/>
      <c r="C17" s="21">
        <v>7</v>
      </c>
      <c r="D17" s="47" t="str">
        <f>'RG1'!E44</f>
        <v>Actualizar PR-OA-0188 "Nacionalización de mercancías"</v>
      </c>
      <c r="E17" s="47" t="str">
        <f>'RG1'!G44</f>
        <v>Realizar actualización del PR-OA-0188 "Nacionalización de mercancías" en los terminos establecidos en el Decreto 1165 de 2019.</v>
      </c>
      <c r="F17" s="54" t="str">
        <f>'RG1'!H44</f>
        <v>Alta</v>
      </c>
      <c r="G17" s="22" t="str">
        <f>'RG1'!Q44</f>
        <v xml:space="preserve">Procedimiento actualizado y socializado a las Direcciones Seccionales. </v>
      </c>
      <c r="H17" s="23">
        <f>'RG1'!R44</f>
        <v>0</v>
      </c>
      <c r="I17" s="22"/>
      <c r="J17" s="23"/>
      <c r="K17" s="22">
        <f t="shared" si="0"/>
        <v>5</v>
      </c>
      <c r="L17" s="45">
        <f t="shared" si="1"/>
        <v>0</v>
      </c>
      <c r="M17" s="75"/>
      <c r="N17" s="22" t="str">
        <f>IFERROR(INDEX($D$11:$D$31,MATCH(0,INDEX(COUNTIF($N$10:N16,$D$11:$D$31),),)),"")</f>
        <v/>
      </c>
      <c r="O17" s="69" t="e">
        <f t="shared" si="2"/>
        <v>#DIV/0!</v>
      </c>
      <c r="P17" s="38"/>
      <c r="Q17" s="63"/>
    </row>
    <row r="18" spans="2:18" s="14" customFormat="1" ht="31.5" customHeight="1">
      <c r="B18" s="82"/>
      <c r="C18" s="21">
        <v>8</v>
      </c>
      <c r="D18" s="47">
        <f>'RG1'!E45</f>
        <v>0</v>
      </c>
      <c r="E18" s="47">
        <f>'RG1'!G45</f>
        <v>0</v>
      </c>
      <c r="F18" s="54">
        <f>'RG1'!H45</f>
        <v>0</v>
      </c>
      <c r="G18" s="22">
        <f>'RG1'!Q45</f>
        <v>0</v>
      </c>
      <c r="H18" s="23">
        <f>'RG1'!R45</f>
        <v>0</v>
      </c>
      <c r="I18" s="22"/>
      <c r="J18" s="23"/>
      <c r="K18" s="22">
        <f t="shared" si="0"/>
        <v>5</v>
      </c>
      <c r="L18" s="45">
        <f t="shared" si="1"/>
        <v>0</v>
      </c>
      <c r="M18" s="75"/>
      <c r="N18" s="22" t="str">
        <f>IFERROR(INDEX($D$11:$D$31,MATCH(0,INDEX(COUNTIF($N$10:N17,$D$11:$D$31),),)),"")</f>
        <v/>
      </c>
      <c r="O18" s="69" t="e">
        <f t="shared" si="2"/>
        <v>#DIV/0!</v>
      </c>
      <c r="P18" s="38"/>
      <c r="Q18" s="63"/>
    </row>
    <row r="19" spans="2:18" s="14" customFormat="1" ht="31.5" customHeight="1">
      <c r="B19" s="82"/>
      <c r="C19" s="21">
        <v>9</v>
      </c>
      <c r="D19" s="47" t="e">
        <f>'RG1'!#REF!</f>
        <v>#REF!</v>
      </c>
      <c r="E19" s="47" t="e">
        <f>'RG1'!#REF!</f>
        <v>#REF!</v>
      </c>
      <c r="F19" s="54" t="e">
        <f>'RG1'!#REF!</f>
        <v>#REF!</v>
      </c>
      <c r="G19" s="22" t="e">
        <f>'RG1'!#REF!</f>
        <v>#REF!</v>
      </c>
      <c r="H19" s="23" t="e">
        <f>'RG1'!#REF!</f>
        <v>#REF!</v>
      </c>
      <c r="I19" s="22"/>
      <c r="J19" s="23"/>
      <c r="K19" s="22" t="e">
        <f t="shared" si="0"/>
        <v>#REF!</v>
      </c>
      <c r="L19" s="45" t="e">
        <f t="shared" si="1"/>
        <v>#REF!</v>
      </c>
      <c r="M19" s="75"/>
      <c r="N19" s="22" t="str">
        <f>IFERROR(INDEX($D$11:$D$31,MATCH(0,INDEX(COUNTIF($N$10:N18,$D$11:$D$31),),)),"")</f>
        <v/>
      </c>
      <c r="O19" s="69" t="e">
        <f t="shared" si="2"/>
        <v>#DIV/0!</v>
      </c>
      <c r="P19" s="38"/>
      <c r="Q19" s="63"/>
    </row>
    <row r="20" spans="2:18" s="14" customFormat="1" ht="31.5" customHeight="1">
      <c r="B20" s="82"/>
      <c r="C20" s="21">
        <v>10</v>
      </c>
      <c r="D20" s="47" t="e">
        <f>'RG1'!#REF!</f>
        <v>#REF!</v>
      </c>
      <c r="E20" s="47" t="e">
        <f>'RG1'!#REF!</f>
        <v>#REF!</v>
      </c>
      <c r="F20" s="54" t="e">
        <f>'RG1'!#REF!</f>
        <v>#REF!</v>
      </c>
      <c r="G20" s="22" t="e">
        <f>'RG1'!#REF!</f>
        <v>#REF!</v>
      </c>
      <c r="H20" s="23" t="e">
        <f>'RG1'!#REF!</f>
        <v>#REF!</v>
      </c>
      <c r="I20" s="22"/>
      <c r="J20" s="23"/>
      <c r="K20" s="22" t="e">
        <f t="shared" si="0"/>
        <v>#REF!</v>
      </c>
      <c r="L20" s="45" t="e">
        <f t="shared" si="1"/>
        <v>#REF!</v>
      </c>
      <c r="M20" s="75"/>
      <c r="N20" s="22" t="str">
        <f>IFERROR(INDEX($D$11:$D$31,MATCH(0,INDEX(COUNTIF($N$10:N19,$D$11:$D$31),),)),"")</f>
        <v/>
      </c>
      <c r="O20" s="69" t="e">
        <f t="shared" si="2"/>
        <v>#DIV/0!</v>
      </c>
      <c r="P20" s="38"/>
      <c r="Q20" s="63"/>
    </row>
    <row r="21" spans="2:18" s="14" customFormat="1" ht="31.5" customHeight="1">
      <c r="B21" s="82"/>
      <c r="C21" s="21">
        <v>11</v>
      </c>
      <c r="D21" s="47" t="e">
        <f>'RG1'!#REF!</f>
        <v>#REF!</v>
      </c>
      <c r="E21" s="47" t="e">
        <f>'RG1'!#REF!</f>
        <v>#REF!</v>
      </c>
      <c r="F21" s="54" t="e">
        <f>'RG1'!#REF!</f>
        <v>#REF!</v>
      </c>
      <c r="G21" s="22" t="e">
        <f>'RG1'!#REF!</f>
        <v>#REF!</v>
      </c>
      <c r="H21" s="23" t="e">
        <f>'RG1'!#REF!</f>
        <v>#REF!</v>
      </c>
      <c r="I21" s="22"/>
      <c r="J21" s="23"/>
      <c r="K21" s="22" t="e">
        <f t="shared" si="0"/>
        <v>#REF!</v>
      </c>
      <c r="L21" s="45" t="e">
        <f t="shared" si="1"/>
        <v>#REF!</v>
      </c>
      <c r="M21" s="75"/>
      <c r="N21" s="22" t="str">
        <f>IFERROR(INDEX($D$11:$D$31,MATCH(0,INDEX(COUNTIF($N$10:N20,$D$11:$D$31),),)),"")</f>
        <v/>
      </c>
      <c r="O21" s="69" t="e">
        <f t="shared" si="2"/>
        <v>#DIV/0!</v>
      </c>
      <c r="P21" s="38"/>
      <c r="Q21" s="63"/>
    </row>
    <row r="22" spans="2:18" s="14" customFormat="1" ht="31.5" customHeight="1">
      <c r="B22" s="82"/>
      <c r="C22" s="21">
        <v>12</v>
      </c>
      <c r="D22" s="47" t="e">
        <f>'RG1'!#REF!</f>
        <v>#REF!</v>
      </c>
      <c r="E22" s="47" t="e">
        <f>'RG1'!#REF!</f>
        <v>#REF!</v>
      </c>
      <c r="F22" s="54" t="e">
        <f>'RG1'!#REF!</f>
        <v>#REF!</v>
      </c>
      <c r="G22" s="22" t="e">
        <f>'RG1'!#REF!</f>
        <v>#REF!</v>
      </c>
      <c r="H22" s="23" t="e">
        <f>'RG1'!#REF!</f>
        <v>#REF!</v>
      </c>
      <c r="I22" s="22"/>
      <c r="J22" s="23"/>
      <c r="K22" s="22" t="e">
        <f t="shared" si="0"/>
        <v>#REF!</v>
      </c>
      <c r="L22" s="45" t="e">
        <f t="shared" si="1"/>
        <v>#REF!</v>
      </c>
      <c r="M22" s="75"/>
      <c r="N22" s="22" t="str">
        <f>IFERROR(INDEX($D$11:$D$31,MATCH(0,INDEX(COUNTIF($N$10:N21,$D$11:$D$31),),)),"")</f>
        <v/>
      </c>
      <c r="O22" s="69" t="e">
        <f t="shared" si="2"/>
        <v>#DIV/0!</v>
      </c>
      <c r="P22" s="38"/>
      <c r="Q22" s="63"/>
    </row>
    <row r="23" spans="2:18" s="14" customFormat="1" ht="31.5" customHeight="1">
      <c r="B23" s="82"/>
      <c r="C23" s="21">
        <v>13</v>
      </c>
      <c r="D23" s="47" t="e">
        <f>'RG1'!#REF!</f>
        <v>#REF!</v>
      </c>
      <c r="E23" s="47" t="e">
        <f>'RG1'!#REF!</f>
        <v>#REF!</v>
      </c>
      <c r="F23" s="54" t="e">
        <f>'RG1'!#REF!</f>
        <v>#REF!</v>
      </c>
      <c r="G23" s="22" t="e">
        <f>'RG1'!#REF!</f>
        <v>#REF!</v>
      </c>
      <c r="H23" s="23" t="e">
        <f>'RG1'!#REF!</f>
        <v>#REF!</v>
      </c>
      <c r="I23" s="22"/>
      <c r="J23" s="23"/>
      <c r="K23" s="22" t="e">
        <f t="shared" si="0"/>
        <v>#REF!</v>
      </c>
      <c r="L23" s="45" t="e">
        <f t="shared" si="1"/>
        <v>#REF!</v>
      </c>
      <c r="M23" s="75"/>
      <c r="N23" s="22" t="str">
        <f>IFERROR(INDEX($D$11:$D$31,MATCH(0,INDEX(COUNTIF($N$10:N22,$D$11:$D$31),),)),"")</f>
        <v/>
      </c>
      <c r="O23" s="69" t="e">
        <f t="shared" si="2"/>
        <v>#DIV/0!</v>
      </c>
      <c r="P23" s="38"/>
      <c r="Q23" s="63"/>
    </row>
    <row r="24" spans="2:18" s="14" customFormat="1" ht="31.5" customHeight="1">
      <c r="B24" s="82"/>
      <c r="C24" s="21">
        <v>14</v>
      </c>
      <c r="D24" s="47" t="e">
        <f>'RG1'!#REF!</f>
        <v>#REF!</v>
      </c>
      <c r="E24" s="47" t="e">
        <f>'RG1'!#REF!</f>
        <v>#REF!</v>
      </c>
      <c r="F24" s="54" t="e">
        <f>'RG1'!#REF!</f>
        <v>#REF!</v>
      </c>
      <c r="G24" s="22" t="e">
        <f>'RG1'!#REF!</f>
        <v>#REF!</v>
      </c>
      <c r="H24" s="23" t="e">
        <f>'RG1'!#REF!</f>
        <v>#REF!</v>
      </c>
      <c r="I24" s="23"/>
      <c r="J24" s="23"/>
      <c r="K24" s="22" t="e">
        <f t="shared" ref="K24:K30" si="3">IF(F24="Baja",1,IF(F24="Media - baja",2,IF(F24="Media",3,IF(F24="Media - alta",4,5))))</f>
        <v>#REF!</v>
      </c>
      <c r="L24" s="45" t="e">
        <f t="shared" ref="L24:L30" si="4">J24*K24</f>
        <v>#REF!</v>
      </c>
      <c r="M24" s="75"/>
      <c r="N24" s="22" t="str">
        <f>IFERROR(INDEX($D$11:$D$31,MATCH(0,INDEX(COUNTIF($N$10:N23,$D$11:$D$31),),)),"")</f>
        <v/>
      </c>
      <c r="O24" s="69" t="e">
        <f t="shared" si="2"/>
        <v>#DIV/0!</v>
      </c>
      <c r="P24" s="38"/>
      <c r="Q24" s="63"/>
    </row>
    <row r="25" spans="2:18" s="14" customFormat="1" ht="31.5" customHeight="1">
      <c r="B25" s="82"/>
      <c r="C25" s="21">
        <v>15</v>
      </c>
      <c r="D25" s="47" t="e">
        <f>'RG1'!#REF!</f>
        <v>#REF!</v>
      </c>
      <c r="E25" s="47" t="e">
        <f>'RG1'!#REF!</f>
        <v>#REF!</v>
      </c>
      <c r="F25" s="54" t="e">
        <f>'RG1'!#REF!</f>
        <v>#REF!</v>
      </c>
      <c r="G25" s="22" t="e">
        <f>'RG1'!#REF!</f>
        <v>#REF!</v>
      </c>
      <c r="H25" s="23" t="e">
        <f>'RG1'!#REF!</f>
        <v>#REF!</v>
      </c>
      <c r="I25" s="23"/>
      <c r="J25" s="23"/>
      <c r="K25" s="22" t="e">
        <f t="shared" si="3"/>
        <v>#REF!</v>
      </c>
      <c r="L25" s="45" t="e">
        <f t="shared" si="4"/>
        <v>#REF!</v>
      </c>
      <c r="M25" s="75"/>
      <c r="N25" s="22" t="str">
        <f>IFERROR(INDEX($D$11:$D$31,MATCH(0,INDEX(COUNTIF($N$10:N24,$D$11:$D$31),),)),"")</f>
        <v/>
      </c>
      <c r="O25" s="69" t="e">
        <f t="shared" si="2"/>
        <v>#DIV/0!</v>
      </c>
      <c r="P25" s="38"/>
      <c r="Q25" s="63"/>
    </row>
    <row r="26" spans="2:18" s="14" customFormat="1" ht="31.5" customHeight="1">
      <c r="B26" s="82"/>
      <c r="C26" s="21">
        <v>16</v>
      </c>
      <c r="D26" s="47" t="e">
        <f>'RG1'!#REF!</f>
        <v>#REF!</v>
      </c>
      <c r="E26" s="47" t="e">
        <f>'RG1'!#REF!</f>
        <v>#REF!</v>
      </c>
      <c r="F26" s="54" t="e">
        <f>'RG1'!#REF!</f>
        <v>#REF!</v>
      </c>
      <c r="G26" s="22" t="e">
        <f>'RG1'!#REF!</f>
        <v>#REF!</v>
      </c>
      <c r="H26" s="23" t="e">
        <f>'RG1'!#REF!</f>
        <v>#REF!</v>
      </c>
      <c r="I26" s="23"/>
      <c r="J26" s="23"/>
      <c r="K26" s="22" t="e">
        <f t="shared" si="3"/>
        <v>#REF!</v>
      </c>
      <c r="L26" s="45" t="e">
        <f t="shared" si="4"/>
        <v>#REF!</v>
      </c>
      <c r="M26" s="75"/>
      <c r="N26" s="75"/>
      <c r="O26" s="75"/>
      <c r="P26" s="38"/>
      <c r="Q26" s="63"/>
    </row>
    <row r="27" spans="2:18" s="14" customFormat="1" ht="31.5" customHeight="1">
      <c r="B27" s="82"/>
      <c r="C27" s="21">
        <v>17</v>
      </c>
      <c r="D27" s="47" t="e">
        <f>'RG1'!#REF!</f>
        <v>#REF!</v>
      </c>
      <c r="E27" s="47" t="e">
        <f>'RG1'!#REF!</f>
        <v>#REF!</v>
      </c>
      <c r="F27" s="54" t="e">
        <f>'RG1'!#REF!</f>
        <v>#REF!</v>
      </c>
      <c r="G27" s="22" t="e">
        <f>'RG1'!#REF!</f>
        <v>#REF!</v>
      </c>
      <c r="H27" s="23" t="e">
        <f>'RG1'!#REF!</f>
        <v>#REF!</v>
      </c>
      <c r="I27" s="23"/>
      <c r="J27" s="23"/>
      <c r="K27" s="22" t="e">
        <f t="shared" si="3"/>
        <v>#REF!</v>
      </c>
      <c r="L27" s="45" t="e">
        <f t="shared" si="4"/>
        <v>#REF!</v>
      </c>
      <c r="M27" s="75"/>
      <c r="N27" s="75"/>
      <c r="O27" s="75"/>
      <c r="P27" s="38"/>
      <c r="Q27" s="63"/>
    </row>
    <row r="28" spans="2:18" s="14" customFormat="1" ht="31.5" customHeight="1">
      <c r="B28" s="82"/>
      <c r="C28" s="21">
        <v>18</v>
      </c>
      <c r="D28" s="47" t="e">
        <f>'RG1'!#REF!</f>
        <v>#REF!</v>
      </c>
      <c r="E28" s="47" t="e">
        <f>'RG1'!#REF!</f>
        <v>#REF!</v>
      </c>
      <c r="F28" s="54" t="e">
        <f>'RG1'!#REF!</f>
        <v>#REF!</v>
      </c>
      <c r="G28" s="22" t="e">
        <f>'RG1'!#REF!</f>
        <v>#REF!</v>
      </c>
      <c r="H28" s="23" t="e">
        <f>'RG1'!#REF!</f>
        <v>#REF!</v>
      </c>
      <c r="I28" s="23"/>
      <c r="J28" s="23"/>
      <c r="K28" s="22" t="e">
        <f t="shared" si="3"/>
        <v>#REF!</v>
      </c>
      <c r="L28" s="45" t="e">
        <f t="shared" si="4"/>
        <v>#REF!</v>
      </c>
      <c r="M28" s="75"/>
      <c r="N28" s="75"/>
      <c r="O28" s="75"/>
      <c r="P28" s="38"/>
      <c r="Q28" s="63"/>
    </row>
    <row r="29" spans="2:18" s="14" customFormat="1" ht="31.5" customHeight="1">
      <c r="B29" s="82"/>
      <c r="C29" s="21">
        <v>19</v>
      </c>
      <c r="D29" s="47" t="e">
        <f>'RG1'!#REF!</f>
        <v>#REF!</v>
      </c>
      <c r="E29" s="47" t="e">
        <f>'RG1'!#REF!</f>
        <v>#REF!</v>
      </c>
      <c r="F29" s="54" t="e">
        <f>'RG1'!#REF!</f>
        <v>#REF!</v>
      </c>
      <c r="G29" s="22" t="e">
        <f>'RG1'!#REF!</f>
        <v>#REF!</v>
      </c>
      <c r="H29" s="23" t="e">
        <f>'RG1'!#REF!</f>
        <v>#REF!</v>
      </c>
      <c r="I29" s="23"/>
      <c r="J29" s="23"/>
      <c r="K29" s="22" t="e">
        <f t="shared" si="3"/>
        <v>#REF!</v>
      </c>
      <c r="L29" s="45" t="e">
        <f t="shared" si="4"/>
        <v>#REF!</v>
      </c>
      <c r="M29" s="75"/>
      <c r="N29" s="75"/>
      <c r="O29" s="75"/>
      <c r="P29" s="38"/>
      <c r="Q29" s="63"/>
    </row>
    <row r="30" spans="2:18" s="14" customFormat="1" ht="31.5" customHeight="1">
      <c r="B30" s="82"/>
      <c r="C30" s="21">
        <v>20</v>
      </c>
      <c r="D30" s="47" t="e">
        <f>'RG1'!#REF!</f>
        <v>#REF!</v>
      </c>
      <c r="E30" s="47" t="e">
        <f>'RG1'!#REF!</f>
        <v>#REF!</v>
      </c>
      <c r="F30" s="54" t="e">
        <f>'RG1'!#REF!</f>
        <v>#REF!</v>
      </c>
      <c r="G30" s="22" t="e">
        <f>'RG1'!#REF!</f>
        <v>#REF!</v>
      </c>
      <c r="H30" s="23" t="e">
        <f>'RG1'!#REF!</f>
        <v>#REF!</v>
      </c>
      <c r="I30" s="23"/>
      <c r="J30" s="23"/>
      <c r="K30" s="22" t="e">
        <f t="shared" si="3"/>
        <v>#REF!</v>
      </c>
      <c r="L30" s="45" t="e">
        <f t="shared" si="4"/>
        <v>#REF!</v>
      </c>
      <c r="M30" s="75"/>
      <c r="N30" s="75"/>
      <c r="O30" s="75"/>
      <c r="P30" s="38"/>
      <c r="Q30" s="63"/>
    </row>
    <row r="31" spans="2:18" s="14" customFormat="1" ht="31.5" customHeight="1">
      <c r="B31" s="82"/>
      <c r="C31" s="21" t="s">
        <v>31</v>
      </c>
      <c r="D31" s="47" t="e">
        <f>'RG1'!#REF!</f>
        <v>#REF!</v>
      </c>
      <c r="E31" s="47" t="e">
        <f>'RG1'!#REF!</f>
        <v>#REF!</v>
      </c>
      <c r="F31" s="54" t="e">
        <f>'RG1'!#REF!</f>
        <v>#REF!</v>
      </c>
      <c r="G31" s="22" t="e">
        <f>'RG1'!#REF!</f>
        <v>#REF!</v>
      </c>
      <c r="H31" s="23" t="e">
        <f>'RG1'!#REF!</f>
        <v>#REF!</v>
      </c>
      <c r="I31" s="23"/>
      <c r="J31" s="23"/>
      <c r="K31" s="22" t="e">
        <f t="shared" ref="K31" si="5">IF(F31="Baja",1,IF(F31="Media - baja",2,IF(F31="Media",3,IF(F31="Media - alta",4,5))))</f>
        <v>#REF!</v>
      </c>
      <c r="L31" s="45" t="e">
        <f t="shared" ref="L31" si="6">J31*K31</f>
        <v>#REF!</v>
      </c>
      <c r="M31" s="75"/>
      <c r="N31" s="75"/>
      <c r="O31" s="75"/>
      <c r="P31" s="38"/>
      <c r="Q31" s="63"/>
    </row>
    <row r="32" spans="2:18" s="14" customFormat="1" ht="31.5" customHeight="1">
      <c r="B32" s="82"/>
      <c r="C32" s="39"/>
      <c r="D32" s="39"/>
      <c r="E32" s="38"/>
      <c r="F32" s="38"/>
      <c r="G32" s="38"/>
      <c r="H32" s="40"/>
      <c r="I32" s="38"/>
      <c r="J32" s="41"/>
      <c r="K32" s="38"/>
      <c r="L32" s="42"/>
      <c r="M32" s="42"/>
      <c r="N32" s="38"/>
      <c r="O32" s="38"/>
      <c r="P32" s="38"/>
      <c r="Q32" s="76"/>
      <c r="R32" s="63"/>
    </row>
    <row r="33" spans="1:18" ht="21.75" customHeight="1">
      <c r="B33" s="83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77"/>
      <c r="R33" s="62"/>
    </row>
    <row r="34" spans="1:18" ht="21.75" customHeight="1">
      <c r="A34" s="16"/>
      <c r="B34" s="147" t="s">
        <v>7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70"/>
    </row>
    <row r="35" spans="1:18" ht="21.75" customHeight="1">
      <c r="A35" s="17"/>
      <c r="B35" s="132" t="s">
        <v>8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4"/>
      <c r="R35" s="72"/>
    </row>
    <row r="36" spans="1:18" ht="21.75" customHeight="1">
      <c r="B36" s="132" t="s">
        <v>9</v>
      </c>
      <c r="C36" s="133"/>
      <c r="D36" s="134"/>
      <c r="E36" s="132" t="s">
        <v>33</v>
      </c>
      <c r="F36" s="134"/>
      <c r="G36" s="132" t="s">
        <v>51</v>
      </c>
      <c r="H36" s="134"/>
      <c r="I36" s="132">
        <v>3</v>
      </c>
      <c r="J36" s="133"/>
      <c r="K36" s="133"/>
      <c r="L36" s="133"/>
      <c r="M36" s="134"/>
      <c r="N36" s="141" t="s">
        <v>10</v>
      </c>
      <c r="O36" s="142"/>
      <c r="P36" s="150">
        <v>43343</v>
      </c>
      <c r="Q36" s="151"/>
      <c r="R36" s="71"/>
    </row>
    <row r="37" spans="1:18" ht="80.25" customHeight="1">
      <c r="B37" s="143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5"/>
      <c r="Q37" s="146"/>
      <c r="R37" s="64"/>
    </row>
  </sheetData>
  <mergeCells count="19">
    <mergeCell ref="O2:Q6"/>
    <mergeCell ref="N9:O9"/>
    <mergeCell ref="C2:D6"/>
    <mergeCell ref="E2:N6"/>
    <mergeCell ref="C9:C10"/>
    <mergeCell ref="D9:D10"/>
    <mergeCell ref="E9:E10"/>
    <mergeCell ref="F9:F10"/>
    <mergeCell ref="I9:J9"/>
    <mergeCell ref="I36:M36"/>
    <mergeCell ref="N36:O36"/>
    <mergeCell ref="G9:H9"/>
    <mergeCell ref="B36:D36"/>
    <mergeCell ref="B37:Q37"/>
    <mergeCell ref="E36:F36"/>
    <mergeCell ref="G36:H36"/>
    <mergeCell ref="B35:Q35"/>
    <mergeCell ref="B34:Q34"/>
    <mergeCell ref="P36:Q36"/>
  </mergeCells>
  <dataValidations count="2">
    <dataValidation type="list" allowBlank="1" showInputMessage="1" showErrorMessage="1" sqref="F11:F31">
      <formula1>$S$2:$S$6</formula1>
    </dataValidation>
    <dataValidation type="list" allowBlank="1" showInputMessage="1" showErrorMessage="1" sqref="H32">
      <formula1>$Q$2:$Q$6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120" scale="5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U99"/>
  <sheetViews>
    <sheetView topLeftCell="A13" workbookViewId="0">
      <selection activeCell="O71" sqref="O71"/>
    </sheetView>
  </sheetViews>
  <sheetFormatPr baseColWidth="10" defaultRowHeight="14.25"/>
  <cols>
    <col min="1" max="1" width="1.5703125" style="1" customWidth="1"/>
    <col min="2" max="2" width="1.140625" style="1" customWidth="1"/>
    <col min="3" max="3" width="4.5703125" style="1" customWidth="1"/>
    <col min="4" max="4" width="32.85546875" style="1" customWidth="1"/>
    <col min="5" max="5" width="30.85546875" style="1" customWidth="1"/>
    <col min="6" max="6" width="21.5703125" style="1" customWidth="1"/>
    <col min="7" max="7" width="18.85546875" style="1" customWidth="1"/>
    <col min="8" max="8" width="15.7109375" style="1" customWidth="1"/>
    <col min="9" max="9" width="26.5703125" style="1" customWidth="1"/>
    <col min="10" max="10" width="24" style="1" customWidth="1"/>
    <col min="11" max="11" width="23.140625" style="1" customWidth="1"/>
    <col min="12" max="13" width="13.28515625" style="1" customWidth="1"/>
    <col min="14" max="14" width="26.5703125" style="1" customWidth="1"/>
    <col min="15" max="16" width="25.42578125" style="1" customWidth="1"/>
    <col min="17" max="17" width="34.140625" style="1" customWidth="1"/>
    <col min="18" max="18" width="15.28515625" style="1" customWidth="1"/>
    <col min="19" max="19" width="25.7109375" style="1" hidden="1" customWidth="1"/>
    <col min="20" max="20" width="20.5703125" style="1" hidden="1" customWidth="1"/>
    <col min="21" max="21" width="5.85546875" style="1" customWidth="1"/>
    <col min="22" max="16384" width="11.42578125" style="1"/>
  </cols>
  <sheetData>
    <row r="1" spans="2:21" ht="9" customHeight="1"/>
    <row r="2" spans="2:21" ht="15" customHeight="1">
      <c r="B2" s="35"/>
      <c r="C2" s="129"/>
      <c r="D2" s="129"/>
      <c r="E2" s="129"/>
      <c r="F2" s="131" t="s">
        <v>0</v>
      </c>
      <c r="G2" s="131"/>
      <c r="H2" s="131"/>
      <c r="I2" s="131"/>
      <c r="J2" s="131"/>
      <c r="K2" s="131"/>
      <c r="L2" s="131"/>
      <c r="M2" s="131"/>
      <c r="N2" s="131"/>
      <c r="O2" s="131"/>
      <c r="P2" s="130" t="s">
        <v>1</v>
      </c>
      <c r="Q2" s="130"/>
      <c r="R2" s="130"/>
      <c r="S2" s="49"/>
      <c r="T2" s="31" t="s">
        <v>34</v>
      </c>
      <c r="U2" s="62"/>
    </row>
    <row r="3" spans="2:21" ht="12.75" customHeight="1">
      <c r="B3" s="36"/>
      <c r="C3" s="129"/>
      <c r="D3" s="129"/>
      <c r="E3" s="129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0"/>
      <c r="Q3" s="130"/>
      <c r="R3" s="130"/>
      <c r="S3" s="49"/>
      <c r="T3" s="32" t="s">
        <v>35</v>
      </c>
      <c r="U3" s="62"/>
    </row>
    <row r="4" spans="2:21" ht="12.75" customHeight="1">
      <c r="B4" s="36"/>
      <c r="C4" s="129"/>
      <c r="D4" s="129"/>
      <c r="E4" s="129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0"/>
      <c r="Q4" s="130"/>
      <c r="R4" s="130"/>
      <c r="S4" s="49"/>
      <c r="T4" s="32" t="s">
        <v>36</v>
      </c>
      <c r="U4" s="62"/>
    </row>
    <row r="5" spans="2:21" ht="12.75" customHeight="1">
      <c r="B5" s="36"/>
      <c r="C5" s="129"/>
      <c r="D5" s="129"/>
      <c r="E5" s="129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0"/>
      <c r="Q5" s="130"/>
      <c r="R5" s="130"/>
      <c r="S5" s="49"/>
      <c r="T5" s="32" t="s">
        <v>37</v>
      </c>
      <c r="U5" s="62"/>
    </row>
    <row r="6" spans="2:21" ht="12.75" customHeight="1">
      <c r="B6" s="37"/>
      <c r="C6" s="129"/>
      <c r="D6" s="129"/>
      <c r="E6" s="129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0"/>
      <c r="Q6" s="130"/>
      <c r="R6" s="130"/>
      <c r="S6" s="49"/>
      <c r="T6" s="33" t="s">
        <v>38</v>
      </c>
      <c r="U6" s="62"/>
    </row>
    <row r="7" spans="2:21" ht="15">
      <c r="B7" s="3"/>
      <c r="C7" s="4"/>
      <c r="D7" s="4"/>
      <c r="E7" s="4"/>
      <c r="F7" s="4"/>
      <c r="G7" s="4"/>
      <c r="H7" s="4"/>
      <c r="I7" s="34"/>
      <c r="J7" s="34"/>
      <c r="K7" s="34"/>
      <c r="L7" s="34"/>
      <c r="M7" s="34"/>
      <c r="N7" s="4"/>
      <c r="O7" s="19"/>
      <c r="P7" s="19"/>
      <c r="Q7" s="19"/>
      <c r="R7" s="19"/>
      <c r="S7" s="19"/>
      <c r="T7" s="2"/>
      <c r="U7" s="62"/>
    </row>
    <row r="8" spans="2:21" ht="15">
      <c r="B8" s="3"/>
      <c r="C8" s="4"/>
      <c r="D8" s="4"/>
      <c r="E8" s="4"/>
      <c r="F8" s="4"/>
      <c r="G8" s="4"/>
      <c r="H8" s="4"/>
      <c r="I8" s="34"/>
      <c r="J8" s="34"/>
      <c r="K8" s="34"/>
      <c r="L8" s="34"/>
      <c r="M8" s="34"/>
      <c r="N8" s="4"/>
      <c r="O8" s="19"/>
      <c r="P8" s="19"/>
      <c r="Q8" s="19"/>
      <c r="R8" s="19"/>
      <c r="S8" s="19"/>
      <c r="T8" s="5"/>
      <c r="U8" s="62"/>
    </row>
    <row r="9" spans="2:21" ht="15">
      <c r="B9" s="3"/>
      <c r="C9" s="4"/>
      <c r="D9" s="4"/>
      <c r="E9" s="4"/>
      <c r="F9" s="4"/>
      <c r="G9" s="4"/>
      <c r="H9" s="4"/>
      <c r="I9" s="6" t="s">
        <v>2</v>
      </c>
      <c r="J9" s="4"/>
      <c r="K9" s="120" t="s">
        <v>18</v>
      </c>
      <c r="L9" s="120"/>
      <c r="M9" s="120"/>
      <c r="N9" s="120"/>
      <c r="O9" s="4"/>
      <c r="P9" s="19"/>
      <c r="Q9" s="19"/>
      <c r="R9" s="19"/>
      <c r="S9" s="19"/>
      <c r="T9" s="5"/>
      <c r="U9" s="62"/>
    </row>
    <row r="10" spans="2:21" ht="15">
      <c r="B10" s="3"/>
      <c r="C10" s="4"/>
      <c r="D10" s="4"/>
      <c r="E10" s="4"/>
      <c r="F10" s="4"/>
      <c r="G10" s="4"/>
      <c r="H10" s="4"/>
      <c r="I10" s="6" t="s">
        <v>3</v>
      </c>
      <c r="J10" s="4"/>
      <c r="K10" s="120" t="s">
        <v>15</v>
      </c>
      <c r="L10" s="120"/>
      <c r="M10" s="120"/>
      <c r="N10" s="120"/>
      <c r="O10" s="4"/>
      <c r="P10" s="4"/>
      <c r="Q10" s="4"/>
      <c r="R10" s="4"/>
      <c r="S10" s="4"/>
      <c r="T10" s="5"/>
      <c r="U10" s="62"/>
    </row>
    <row r="11" spans="2:21" ht="15">
      <c r="B11" s="3"/>
      <c r="C11" s="4"/>
      <c r="D11" s="4"/>
      <c r="E11" s="4"/>
      <c r="F11" s="4"/>
      <c r="G11" s="4"/>
      <c r="H11" s="4"/>
      <c r="I11" s="6" t="s">
        <v>4</v>
      </c>
      <c r="J11" s="4"/>
      <c r="K11" s="120" t="s">
        <v>16</v>
      </c>
      <c r="L11" s="120"/>
      <c r="M11" s="120"/>
      <c r="N11" s="120"/>
      <c r="O11" s="4"/>
      <c r="P11" s="4"/>
      <c r="Q11" s="4"/>
      <c r="R11" s="4"/>
      <c r="S11" s="4"/>
      <c r="T11" s="5"/>
      <c r="U11" s="62"/>
    </row>
    <row r="12" spans="2:21" ht="15">
      <c r="B12" s="3"/>
      <c r="C12" s="4"/>
      <c r="D12" s="4"/>
      <c r="E12" s="4"/>
      <c r="F12" s="4"/>
      <c r="G12" s="4"/>
      <c r="H12" s="4"/>
      <c r="I12" s="6" t="s">
        <v>29</v>
      </c>
      <c r="J12" s="4"/>
      <c r="K12" s="120" t="s">
        <v>22</v>
      </c>
      <c r="L12" s="120"/>
      <c r="M12" s="120"/>
      <c r="N12" s="120"/>
      <c r="O12" s="4"/>
      <c r="P12" s="4"/>
      <c r="Q12" s="4"/>
      <c r="R12" s="4"/>
      <c r="S12" s="4"/>
      <c r="T12" s="5"/>
      <c r="U12" s="62"/>
    </row>
    <row r="13" spans="2:21" ht="15">
      <c r="B13" s="3"/>
      <c r="C13" s="4"/>
      <c r="D13" s="4"/>
      <c r="E13" s="4"/>
      <c r="F13" s="4"/>
      <c r="G13" s="4"/>
      <c r="H13" s="4"/>
      <c r="I13" s="6" t="s">
        <v>13</v>
      </c>
      <c r="J13" s="4"/>
      <c r="K13" s="120" t="s">
        <v>23</v>
      </c>
      <c r="L13" s="120"/>
      <c r="M13" s="120"/>
      <c r="N13" s="120"/>
      <c r="O13" s="4"/>
      <c r="P13" s="4"/>
      <c r="Q13" s="4"/>
      <c r="R13" s="4"/>
      <c r="S13" s="4"/>
      <c r="T13" s="5"/>
      <c r="U13" s="62"/>
    </row>
    <row r="14" spans="2:21">
      <c r="B14" s="3"/>
      <c r="C14" s="4"/>
      <c r="D14" s="4"/>
      <c r="E14" s="4"/>
      <c r="F14" s="4"/>
      <c r="G14" s="4"/>
      <c r="H14" s="4"/>
      <c r="I14" s="30"/>
      <c r="J14" s="4"/>
      <c r="K14" s="20"/>
      <c r="L14" s="34"/>
      <c r="M14" s="34"/>
      <c r="N14" s="34"/>
      <c r="O14" s="4"/>
      <c r="P14" s="4"/>
      <c r="Q14" s="4"/>
      <c r="R14" s="4"/>
      <c r="S14" s="4"/>
      <c r="T14" s="5"/>
      <c r="U14" s="62"/>
    </row>
    <row r="15" spans="2:21" ht="5.25" customHeight="1">
      <c r="B15" s="3"/>
      <c r="C15" s="9"/>
      <c r="D15" s="9"/>
      <c r="E15" s="9"/>
      <c r="F15" s="9"/>
      <c r="G15" s="9"/>
      <c r="H15" s="9"/>
      <c r="I15" s="9"/>
      <c r="J15" s="7"/>
      <c r="K15" s="7"/>
      <c r="L15" s="4"/>
      <c r="M15" s="4"/>
      <c r="N15" s="4"/>
      <c r="O15" s="4"/>
      <c r="P15" s="4"/>
      <c r="Q15" s="4"/>
      <c r="R15" s="4"/>
      <c r="S15" s="4"/>
      <c r="T15" s="5"/>
      <c r="U15" s="62"/>
    </row>
    <row r="16" spans="2:21" ht="15" customHeight="1">
      <c r="B16" s="3"/>
      <c r="C16" s="121" t="s">
        <v>14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3"/>
      <c r="P16" s="4"/>
      <c r="Q16" s="4"/>
      <c r="R16" s="4"/>
      <c r="S16" s="4"/>
      <c r="T16" s="5"/>
      <c r="U16" s="62"/>
    </row>
    <row r="17" spans="2:21" ht="5.25" customHeight="1"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4"/>
      <c r="Q17" s="4"/>
      <c r="R17" s="4"/>
      <c r="S17" s="4"/>
      <c r="T17" s="5"/>
      <c r="U17" s="62"/>
    </row>
    <row r="18" spans="2:21" ht="17.25" customHeight="1">
      <c r="B18" s="3"/>
      <c r="C18" s="128" t="s">
        <v>26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4"/>
      <c r="Q18" s="4"/>
      <c r="R18" s="4"/>
      <c r="S18" s="4"/>
      <c r="T18" s="5"/>
      <c r="U18" s="62"/>
    </row>
    <row r="19" spans="2:21" ht="4.5" customHeight="1">
      <c r="B19" s="3"/>
      <c r="C19" s="9"/>
      <c r="D19" s="9"/>
      <c r="E19" s="9"/>
      <c r="F19" s="9"/>
      <c r="G19" s="9"/>
      <c r="H19" s="9"/>
      <c r="I19" s="9"/>
      <c r="J19" s="9"/>
      <c r="K19" s="9"/>
      <c r="L19" s="10"/>
      <c r="M19" s="10"/>
      <c r="N19" s="11"/>
      <c r="O19" s="7"/>
      <c r="P19" s="4"/>
      <c r="Q19" s="4"/>
      <c r="R19" s="4"/>
      <c r="S19" s="4"/>
      <c r="T19" s="5"/>
      <c r="U19" s="62"/>
    </row>
    <row r="20" spans="2:21" ht="15.75" customHeight="1">
      <c r="B20" s="3"/>
      <c r="C20" s="124" t="s">
        <v>11</v>
      </c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  <c r="P20" s="4"/>
      <c r="Q20" s="4"/>
      <c r="R20" s="4"/>
      <c r="S20" s="4"/>
      <c r="T20" s="5"/>
      <c r="U20" s="62"/>
    </row>
    <row r="21" spans="2:21" ht="6" customHeight="1">
      <c r="B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5"/>
      <c r="U21" s="62"/>
    </row>
    <row r="22" spans="2:21" ht="29.25" customHeight="1">
      <c r="B22" s="3"/>
      <c r="C22" s="127" t="s">
        <v>25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4"/>
      <c r="Q22" s="4"/>
      <c r="R22" s="4"/>
      <c r="S22" s="4"/>
      <c r="T22" s="5"/>
      <c r="U22" s="62"/>
    </row>
    <row r="23" spans="2:21" ht="15.75" customHeight="1">
      <c r="B23" s="3"/>
      <c r="C23" s="124" t="s">
        <v>17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6"/>
      <c r="P23" s="24"/>
      <c r="Q23" s="24"/>
      <c r="R23" s="24"/>
      <c r="S23" s="24"/>
      <c r="T23" s="5"/>
      <c r="U23" s="62"/>
    </row>
    <row r="24" spans="2:21" ht="5.25" customHeight="1">
      <c r="B24" s="3"/>
      <c r="C24" s="9"/>
      <c r="D24" s="9"/>
      <c r="E24" s="9"/>
      <c r="F24" s="9"/>
      <c r="G24" s="9"/>
      <c r="H24" s="9"/>
      <c r="I24" s="9"/>
      <c r="J24" s="7"/>
      <c r="K24" s="7"/>
      <c r="L24" s="7"/>
      <c r="M24" s="7"/>
      <c r="N24" s="7"/>
      <c r="O24" s="7"/>
      <c r="P24" s="7"/>
      <c r="Q24" s="7"/>
      <c r="R24" s="7"/>
      <c r="S24" s="7"/>
      <c r="T24" s="5"/>
      <c r="U24" s="62"/>
    </row>
    <row r="25" spans="2:21" ht="34.5" customHeight="1">
      <c r="B25" s="3"/>
      <c r="C25" s="128" t="s">
        <v>27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7"/>
      <c r="Q25" s="7"/>
      <c r="R25" s="7"/>
      <c r="S25" s="7"/>
      <c r="T25" s="5"/>
      <c r="U25" s="62"/>
    </row>
    <row r="26" spans="2:21" ht="3.75" customHeight="1">
      <c r="B26" s="3"/>
      <c r="C26" s="4"/>
      <c r="D26" s="4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7"/>
      <c r="P26" s="7"/>
      <c r="Q26" s="7"/>
      <c r="R26" s="7"/>
      <c r="S26" s="7"/>
      <c r="T26" s="5"/>
      <c r="U26" s="62"/>
    </row>
    <row r="27" spans="2:21" ht="33.75" customHeight="1">
      <c r="B27" s="3"/>
      <c r="C27" s="128" t="s">
        <v>28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30"/>
      <c r="Q27" s="7"/>
      <c r="R27" s="7"/>
      <c r="S27" s="7"/>
      <c r="T27" s="5"/>
      <c r="U27" s="62"/>
    </row>
    <row r="28" spans="2:21" ht="3.75" customHeight="1">
      <c r="B28" s="3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/>
      <c r="P28" s="7"/>
      <c r="Q28" s="7"/>
      <c r="R28" s="7"/>
      <c r="S28" s="7"/>
      <c r="T28" s="5"/>
      <c r="U28" s="62"/>
    </row>
    <row r="29" spans="2:21" ht="5.25" customHeight="1">
      <c r="B29" s="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4"/>
      <c r="O29" s="4"/>
      <c r="P29" s="4"/>
      <c r="Q29" s="4"/>
      <c r="R29" s="4"/>
      <c r="S29" s="4"/>
      <c r="T29" s="5"/>
      <c r="U29" s="62"/>
    </row>
    <row r="30" spans="2:21" ht="15.75" customHeight="1">
      <c r="B30" s="3"/>
      <c r="C30" s="121" t="s">
        <v>12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3"/>
      <c r="P30" s="6"/>
      <c r="Q30" s="6"/>
      <c r="R30" s="6"/>
      <c r="S30" s="6"/>
      <c r="T30" s="5"/>
      <c r="U30" s="62"/>
    </row>
    <row r="31" spans="2:21" ht="6" customHeight="1">
      <c r="B31" s="3"/>
      <c r="C31" s="4"/>
      <c r="D31" s="4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4"/>
      <c r="S31" s="4"/>
      <c r="T31" s="5"/>
      <c r="U31" s="62"/>
    </row>
    <row r="32" spans="2:21" ht="33" customHeight="1">
      <c r="B32" s="3"/>
      <c r="C32" s="104" t="s">
        <v>32</v>
      </c>
      <c r="D32" s="139" t="s">
        <v>39</v>
      </c>
      <c r="E32" s="105" t="s">
        <v>40</v>
      </c>
      <c r="F32" s="104" t="s">
        <v>41</v>
      </c>
      <c r="G32" s="104" t="s">
        <v>42</v>
      </c>
      <c r="H32" s="104" t="s">
        <v>43</v>
      </c>
      <c r="I32" s="105" t="s">
        <v>44</v>
      </c>
      <c r="J32" s="104" t="s">
        <v>45</v>
      </c>
      <c r="K32" s="104"/>
      <c r="L32" s="104" t="s">
        <v>46</v>
      </c>
      <c r="M32" s="104" t="s">
        <v>47</v>
      </c>
      <c r="N32" s="104" t="s">
        <v>48</v>
      </c>
      <c r="O32" s="104" t="s">
        <v>49</v>
      </c>
      <c r="P32" s="117" t="s">
        <v>50</v>
      </c>
      <c r="Q32" s="106" t="s">
        <v>30</v>
      </c>
      <c r="R32" s="107"/>
      <c r="S32" s="46"/>
      <c r="T32" s="5"/>
      <c r="U32" s="62"/>
    </row>
    <row r="33" spans="2:21" ht="33" customHeight="1">
      <c r="B33" s="3"/>
      <c r="C33" s="104"/>
      <c r="D33" s="118"/>
      <c r="E33" s="105"/>
      <c r="F33" s="104"/>
      <c r="G33" s="104"/>
      <c r="H33" s="104"/>
      <c r="I33" s="105"/>
      <c r="J33" s="48" t="s">
        <v>5</v>
      </c>
      <c r="K33" s="48" t="s">
        <v>6</v>
      </c>
      <c r="L33" s="104"/>
      <c r="M33" s="104"/>
      <c r="N33" s="104"/>
      <c r="O33" s="104"/>
      <c r="P33" s="118"/>
      <c r="Q33" s="50" t="s">
        <v>20</v>
      </c>
      <c r="R33" s="51" t="s">
        <v>19</v>
      </c>
      <c r="S33" s="25" t="s">
        <v>53</v>
      </c>
      <c r="T33" s="25" t="s">
        <v>54</v>
      </c>
      <c r="U33" s="62"/>
    </row>
    <row r="34" spans="2:21" s="14" customFormat="1" ht="33" customHeight="1">
      <c r="B34" s="15"/>
      <c r="C34" s="55">
        <v>1</v>
      </c>
      <c r="D34" s="56"/>
      <c r="E34" s="68" t="s">
        <v>62</v>
      </c>
      <c r="F34" s="57"/>
      <c r="G34" s="68" t="s">
        <v>63</v>
      </c>
      <c r="H34" s="58"/>
      <c r="I34" s="59"/>
      <c r="J34" s="59"/>
      <c r="K34" s="59"/>
      <c r="L34" s="60"/>
      <c r="M34" s="60"/>
      <c r="N34" s="59"/>
      <c r="O34" s="59"/>
      <c r="P34" s="59"/>
      <c r="Q34" s="59"/>
      <c r="R34" s="61"/>
      <c r="S34" s="22">
        <f>IF(H34="Baja",1,IF(H34="Media - baja",2,IF(H34="Media",3,IF(H34="Media - alta",4,5))))</f>
        <v>5</v>
      </c>
      <c r="T34" s="45">
        <f>R34*S34</f>
        <v>0</v>
      </c>
      <c r="U34" s="63"/>
    </row>
    <row r="35" spans="2:21" s="14" customFormat="1" ht="31.5" customHeight="1">
      <c r="B35" s="15"/>
      <c r="C35" s="55">
        <v>2</v>
      </c>
      <c r="D35" s="56"/>
      <c r="E35" s="68" t="s">
        <v>62</v>
      </c>
      <c r="F35" s="57"/>
      <c r="G35" s="68" t="s">
        <v>64</v>
      </c>
      <c r="H35" s="57"/>
      <c r="I35" s="59"/>
      <c r="J35" s="61"/>
      <c r="K35" s="59"/>
      <c r="L35" s="60"/>
      <c r="M35" s="60"/>
      <c r="N35" s="59"/>
      <c r="O35" s="59"/>
      <c r="P35" s="59"/>
      <c r="Q35" s="59"/>
      <c r="R35" s="61"/>
      <c r="S35" s="22">
        <f t="shared" ref="S35:S54" si="0">IF(H35="Baja",1,IF(H35="Media - baja",2,IF(H35="Media",3,IF(H35="Media - alta",4,5))))</f>
        <v>5</v>
      </c>
      <c r="T35" s="45">
        <f t="shared" ref="T35:T54" si="1">R35*S35</f>
        <v>0</v>
      </c>
      <c r="U35" s="63"/>
    </row>
    <row r="36" spans="2:21" s="14" customFormat="1" ht="31.5" customHeight="1">
      <c r="B36" s="15"/>
      <c r="C36" s="55">
        <v>3</v>
      </c>
      <c r="D36" s="56"/>
      <c r="E36" s="68" t="s">
        <v>62</v>
      </c>
      <c r="F36" s="57"/>
      <c r="G36" s="68" t="s">
        <v>65</v>
      </c>
      <c r="H36" s="57"/>
      <c r="I36" s="57"/>
      <c r="J36" s="61"/>
      <c r="K36" s="59"/>
      <c r="L36" s="60"/>
      <c r="M36" s="60"/>
      <c r="N36" s="59"/>
      <c r="O36" s="59"/>
      <c r="P36" s="59"/>
      <c r="Q36" s="59"/>
      <c r="R36" s="61"/>
      <c r="S36" s="22">
        <f t="shared" si="0"/>
        <v>5</v>
      </c>
      <c r="T36" s="45">
        <f t="shared" si="1"/>
        <v>0</v>
      </c>
      <c r="U36" s="63"/>
    </row>
    <row r="37" spans="2:21" s="14" customFormat="1" ht="31.5" customHeight="1">
      <c r="B37" s="15"/>
      <c r="C37" s="55">
        <v>4</v>
      </c>
      <c r="D37" s="56"/>
      <c r="E37" s="57"/>
      <c r="F37" s="57"/>
      <c r="G37" s="57"/>
      <c r="H37" s="57"/>
      <c r="I37" s="57"/>
      <c r="J37" s="61"/>
      <c r="K37" s="59"/>
      <c r="L37" s="60"/>
      <c r="M37" s="60"/>
      <c r="N37" s="59"/>
      <c r="O37" s="59"/>
      <c r="P37" s="59"/>
      <c r="Q37" s="59"/>
      <c r="R37" s="61"/>
      <c r="S37" s="22">
        <f t="shared" si="0"/>
        <v>5</v>
      </c>
      <c r="T37" s="45">
        <f t="shared" si="1"/>
        <v>0</v>
      </c>
      <c r="U37" s="63"/>
    </row>
    <row r="38" spans="2:21" s="14" customFormat="1" ht="31.5" customHeight="1">
      <c r="B38" s="15"/>
      <c r="C38" s="55">
        <v>5</v>
      </c>
      <c r="D38" s="56"/>
      <c r="E38" s="57"/>
      <c r="F38" s="57"/>
      <c r="G38" s="57"/>
      <c r="H38" s="57"/>
      <c r="I38" s="57"/>
      <c r="J38" s="61"/>
      <c r="K38" s="59"/>
      <c r="L38" s="60"/>
      <c r="M38" s="60"/>
      <c r="N38" s="59"/>
      <c r="O38" s="59"/>
      <c r="P38" s="59"/>
      <c r="Q38" s="59"/>
      <c r="R38" s="61"/>
      <c r="S38" s="22">
        <f t="shared" si="0"/>
        <v>5</v>
      </c>
      <c r="T38" s="45">
        <f t="shared" si="1"/>
        <v>0</v>
      </c>
      <c r="U38" s="63"/>
    </row>
    <row r="39" spans="2:21" s="14" customFormat="1" ht="31.5" customHeight="1">
      <c r="B39" s="15"/>
      <c r="C39" s="55">
        <v>6</v>
      </c>
      <c r="D39" s="56"/>
      <c r="E39" s="57"/>
      <c r="F39" s="57"/>
      <c r="G39" s="57"/>
      <c r="H39" s="57"/>
      <c r="I39" s="57"/>
      <c r="J39" s="61"/>
      <c r="K39" s="59"/>
      <c r="L39" s="60"/>
      <c r="M39" s="60"/>
      <c r="N39" s="59"/>
      <c r="O39" s="59"/>
      <c r="P39" s="59"/>
      <c r="Q39" s="59"/>
      <c r="R39" s="61"/>
      <c r="S39" s="22">
        <f t="shared" si="0"/>
        <v>5</v>
      </c>
      <c r="T39" s="45">
        <f t="shared" si="1"/>
        <v>0</v>
      </c>
      <c r="U39" s="63"/>
    </row>
    <row r="40" spans="2:21" s="14" customFormat="1" ht="31.5" customHeight="1">
      <c r="B40" s="15"/>
      <c r="C40" s="55">
        <v>7</v>
      </c>
      <c r="D40" s="56"/>
      <c r="E40" s="57"/>
      <c r="F40" s="57"/>
      <c r="G40" s="57"/>
      <c r="H40" s="57"/>
      <c r="I40" s="57"/>
      <c r="J40" s="61"/>
      <c r="K40" s="59"/>
      <c r="L40" s="60"/>
      <c r="M40" s="60"/>
      <c r="N40" s="59"/>
      <c r="O40" s="59"/>
      <c r="P40" s="59"/>
      <c r="Q40" s="59"/>
      <c r="R40" s="61"/>
      <c r="S40" s="22">
        <f t="shared" si="0"/>
        <v>5</v>
      </c>
      <c r="T40" s="45">
        <f t="shared" si="1"/>
        <v>0</v>
      </c>
      <c r="U40" s="63"/>
    </row>
    <row r="41" spans="2:21" s="14" customFormat="1" ht="31.5" customHeight="1">
      <c r="B41" s="15"/>
      <c r="C41" s="55">
        <v>8</v>
      </c>
      <c r="D41" s="56"/>
      <c r="E41" s="57"/>
      <c r="F41" s="57"/>
      <c r="G41" s="57"/>
      <c r="H41" s="57"/>
      <c r="I41" s="57"/>
      <c r="J41" s="61"/>
      <c r="K41" s="59"/>
      <c r="L41" s="60"/>
      <c r="M41" s="60"/>
      <c r="N41" s="59"/>
      <c r="O41" s="59"/>
      <c r="P41" s="59"/>
      <c r="Q41" s="59"/>
      <c r="R41" s="61"/>
      <c r="S41" s="22">
        <f t="shared" si="0"/>
        <v>5</v>
      </c>
      <c r="T41" s="45">
        <f t="shared" si="1"/>
        <v>0</v>
      </c>
      <c r="U41" s="63"/>
    </row>
    <row r="42" spans="2:21" s="14" customFormat="1" ht="31.5" customHeight="1">
      <c r="B42" s="15"/>
      <c r="C42" s="55">
        <v>9</v>
      </c>
      <c r="D42" s="56"/>
      <c r="E42" s="57"/>
      <c r="F42" s="57"/>
      <c r="G42" s="57"/>
      <c r="H42" s="57"/>
      <c r="I42" s="57"/>
      <c r="J42" s="61"/>
      <c r="K42" s="59"/>
      <c r="L42" s="60"/>
      <c r="M42" s="60"/>
      <c r="N42" s="59"/>
      <c r="O42" s="59"/>
      <c r="P42" s="59"/>
      <c r="Q42" s="59"/>
      <c r="R42" s="61"/>
      <c r="S42" s="22">
        <f t="shared" si="0"/>
        <v>5</v>
      </c>
      <c r="T42" s="45">
        <f t="shared" si="1"/>
        <v>0</v>
      </c>
      <c r="U42" s="63"/>
    </row>
    <row r="43" spans="2:21" s="14" customFormat="1" ht="31.5" customHeight="1">
      <c r="B43" s="15"/>
      <c r="C43" s="55">
        <v>10</v>
      </c>
      <c r="D43" s="56"/>
      <c r="E43" s="57"/>
      <c r="F43" s="57"/>
      <c r="G43" s="57"/>
      <c r="H43" s="57"/>
      <c r="I43" s="57"/>
      <c r="J43" s="61"/>
      <c r="K43" s="59"/>
      <c r="L43" s="60"/>
      <c r="M43" s="60"/>
      <c r="N43" s="59"/>
      <c r="O43" s="59"/>
      <c r="P43" s="59"/>
      <c r="Q43" s="59"/>
      <c r="R43" s="61"/>
      <c r="S43" s="22">
        <f t="shared" si="0"/>
        <v>5</v>
      </c>
      <c r="T43" s="45">
        <f t="shared" si="1"/>
        <v>0</v>
      </c>
      <c r="U43" s="63"/>
    </row>
    <row r="44" spans="2:21" s="14" customFormat="1" ht="31.5" customHeight="1">
      <c r="B44" s="15"/>
      <c r="C44" s="55">
        <v>11</v>
      </c>
      <c r="D44" s="56"/>
      <c r="E44" s="57"/>
      <c r="F44" s="57"/>
      <c r="G44" s="57"/>
      <c r="H44" s="57"/>
      <c r="I44" s="57"/>
      <c r="J44" s="61"/>
      <c r="K44" s="59"/>
      <c r="L44" s="60"/>
      <c r="M44" s="60"/>
      <c r="N44" s="59"/>
      <c r="O44" s="59"/>
      <c r="P44" s="59"/>
      <c r="Q44" s="59"/>
      <c r="R44" s="61"/>
      <c r="S44" s="22">
        <f t="shared" si="0"/>
        <v>5</v>
      </c>
      <c r="T44" s="45">
        <f t="shared" si="1"/>
        <v>0</v>
      </c>
      <c r="U44" s="63"/>
    </row>
    <row r="45" spans="2:21" s="14" customFormat="1" ht="31.5" customHeight="1">
      <c r="B45" s="15"/>
      <c r="C45" s="55">
        <v>12</v>
      </c>
      <c r="D45" s="56"/>
      <c r="E45" s="57"/>
      <c r="F45" s="57"/>
      <c r="G45" s="57"/>
      <c r="H45" s="57"/>
      <c r="I45" s="57"/>
      <c r="J45" s="61"/>
      <c r="K45" s="59"/>
      <c r="L45" s="60"/>
      <c r="M45" s="60"/>
      <c r="N45" s="59"/>
      <c r="O45" s="59"/>
      <c r="P45" s="59"/>
      <c r="Q45" s="59"/>
      <c r="R45" s="61"/>
      <c r="S45" s="22">
        <f t="shared" si="0"/>
        <v>5</v>
      </c>
      <c r="T45" s="45">
        <f t="shared" si="1"/>
        <v>0</v>
      </c>
      <c r="U45" s="63"/>
    </row>
    <row r="46" spans="2:21" s="14" customFormat="1" ht="31.5" customHeight="1">
      <c r="B46" s="15"/>
      <c r="C46" s="55">
        <v>13</v>
      </c>
      <c r="D46" s="56"/>
      <c r="E46" s="57"/>
      <c r="F46" s="57"/>
      <c r="G46" s="57"/>
      <c r="H46" s="57"/>
      <c r="I46" s="57"/>
      <c r="J46" s="61"/>
      <c r="K46" s="59"/>
      <c r="L46" s="60"/>
      <c r="M46" s="60"/>
      <c r="N46" s="59"/>
      <c r="O46" s="59"/>
      <c r="P46" s="59"/>
      <c r="Q46" s="59"/>
      <c r="R46" s="61"/>
      <c r="S46" s="22">
        <f t="shared" si="0"/>
        <v>5</v>
      </c>
      <c r="T46" s="45">
        <f t="shared" si="1"/>
        <v>0</v>
      </c>
      <c r="U46" s="63"/>
    </row>
    <row r="47" spans="2:21" s="14" customFormat="1" ht="31.5" customHeight="1">
      <c r="B47" s="15"/>
      <c r="C47" s="55">
        <v>14</v>
      </c>
      <c r="D47" s="56"/>
      <c r="E47" s="57"/>
      <c r="F47" s="57"/>
      <c r="G47" s="57"/>
      <c r="H47" s="57"/>
      <c r="I47" s="57"/>
      <c r="J47" s="61"/>
      <c r="K47" s="59"/>
      <c r="L47" s="60"/>
      <c r="M47" s="60"/>
      <c r="N47" s="59"/>
      <c r="O47" s="59"/>
      <c r="P47" s="59"/>
      <c r="Q47" s="59"/>
      <c r="R47" s="61"/>
      <c r="S47" s="22"/>
      <c r="T47" s="45"/>
      <c r="U47" s="63"/>
    </row>
    <row r="48" spans="2:21" s="14" customFormat="1" ht="31.5" customHeight="1">
      <c r="B48" s="15"/>
      <c r="C48" s="55">
        <v>15</v>
      </c>
      <c r="D48" s="56"/>
      <c r="E48" s="57"/>
      <c r="F48" s="57"/>
      <c r="G48" s="57"/>
      <c r="H48" s="57"/>
      <c r="I48" s="57"/>
      <c r="J48" s="61"/>
      <c r="K48" s="59"/>
      <c r="L48" s="60"/>
      <c r="M48" s="60"/>
      <c r="N48" s="59"/>
      <c r="O48" s="59"/>
      <c r="P48" s="59"/>
      <c r="Q48" s="59"/>
      <c r="R48" s="61"/>
      <c r="S48" s="22"/>
      <c r="T48" s="45"/>
      <c r="U48" s="63"/>
    </row>
    <row r="49" spans="1:21" s="14" customFormat="1" ht="31.5" customHeight="1">
      <c r="B49" s="15"/>
      <c r="C49" s="55">
        <v>16</v>
      </c>
      <c r="D49" s="56"/>
      <c r="E49" s="57"/>
      <c r="F49" s="57"/>
      <c r="G49" s="57"/>
      <c r="H49" s="57"/>
      <c r="I49" s="57"/>
      <c r="J49" s="61"/>
      <c r="K49" s="59"/>
      <c r="L49" s="60"/>
      <c r="M49" s="60"/>
      <c r="N49" s="59"/>
      <c r="O49" s="59"/>
      <c r="P49" s="59"/>
      <c r="Q49" s="59"/>
      <c r="R49" s="61"/>
      <c r="S49" s="22"/>
      <c r="T49" s="45"/>
      <c r="U49" s="63"/>
    </row>
    <row r="50" spans="1:21" s="14" customFormat="1" ht="31.5" customHeight="1">
      <c r="B50" s="15"/>
      <c r="C50" s="55">
        <v>17</v>
      </c>
      <c r="D50" s="56"/>
      <c r="E50" s="57"/>
      <c r="F50" s="57"/>
      <c r="G50" s="57"/>
      <c r="H50" s="57"/>
      <c r="I50" s="57"/>
      <c r="J50" s="61"/>
      <c r="K50" s="59"/>
      <c r="L50" s="60"/>
      <c r="M50" s="60"/>
      <c r="N50" s="59"/>
      <c r="O50" s="59"/>
      <c r="P50" s="59"/>
      <c r="Q50" s="59"/>
      <c r="R50" s="61"/>
      <c r="S50" s="22"/>
      <c r="T50" s="45"/>
      <c r="U50" s="63"/>
    </row>
    <row r="51" spans="1:21" s="14" customFormat="1" ht="31.5" customHeight="1">
      <c r="B51" s="15"/>
      <c r="C51" s="55">
        <v>18</v>
      </c>
      <c r="D51" s="56"/>
      <c r="E51" s="57"/>
      <c r="F51" s="57"/>
      <c r="G51" s="57"/>
      <c r="H51" s="57"/>
      <c r="I51" s="57"/>
      <c r="J51" s="61"/>
      <c r="K51" s="59"/>
      <c r="L51" s="60"/>
      <c r="M51" s="60"/>
      <c r="N51" s="59"/>
      <c r="O51" s="59"/>
      <c r="P51" s="59"/>
      <c r="Q51" s="59"/>
      <c r="R51" s="61"/>
      <c r="S51" s="22"/>
      <c r="T51" s="45"/>
      <c r="U51" s="63"/>
    </row>
    <row r="52" spans="1:21" s="14" customFormat="1" ht="31.5" customHeight="1">
      <c r="B52" s="15"/>
      <c r="C52" s="55">
        <v>19</v>
      </c>
      <c r="D52" s="56"/>
      <c r="E52" s="57"/>
      <c r="F52" s="57"/>
      <c r="G52" s="57"/>
      <c r="H52" s="57"/>
      <c r="I52" s="57"/>
      <c r="J52" s="61"/>
      <c r="K52" s="59"/>
      <c r="L52" s="60"/>
      <c r="M52" s="60"/>
      <c r="N52" s="59"/>
      <c r="O52" s="59"/>
      <c r="P52" s="59"/>
      <c r="Q52" s="59"/>
      <c r="R52" s="61"/>
      <c r="S52" s="22"/>
      <c r="T52" s="45"/>
      <c r="U52" s="63"/>
    </row>
    <row r="53" spans="1:21" s="14" customFormat="1" ht="31.5" customHeight="1">
      <c r="B53" s="15"/>
      <c r="C53" s="55">
        <v>20</v>
      </c>
      <c r="D53" s="56"/>
      <c r="E53" s="57"/>
      <c r="F53" s="57"/>
      <c r="G53" s="57"/>
      <c r="H53" s="57"/>
      <c r="I53" s="57"/>
      <c r="J53" s="61"/>
      <c r="K53" s="59"/>
      <c r="L53" s="60"/>
      <c r="M53" s="60"/>
      <c r="N53" s="59"/>
      <c r="O53" s="59"/>
      <c r="P53" s="59"/>
      <c r="Q53" s="59"/>
      <c r="R53" s="61"/>
      <c r="S53" s="22">
        <f t="shared" si="0"/>
        <v>5</v>
      </c>
      <c r="T53" s="45">
        <f t="shared" si="1"/>
        <v>0</v>
      </c>
      <c r="U53" s="63"/>
    </row>
    <row r="54" spans="1:21" s="14" customFormat="1" ht="31.5" customHeight="1">
      <c r="B54" s="15"/>
      <c r="C54" s="55" t="s">
        <v>31</v>
      </c>
      <c r="D54" s="56"/>
      <c r="E54" s="57"/>
      <c r="F54" s="57"/>
      <c r="G54" s="57"/>
      <c r="H54" s="57"/>
      <c r="I54" s="57"/>
      <c r="J54" s="61"/>
      <c r="K54" s="59"/>
      <c r="L54" s="60"/>
      <c r="M54" s="60"/>
      <c r="N54" s="59"/>
      <c r="O54" s="59"/>
      <c r="P54" s="59"/>
      <c r="Q54" s="59"/>
      <c r="R54" s="61"/>
      <c r="S54" s="22">
        <f t="shared" si="0"/>
        <v>5</v>
      </c>
      <c r="T54" s="45">
        <f t="shared" si="1"/>
        <v>0</v>
      </c>
      <c r="U54" s="63"/>
    </row>
    <row r="55" spans="1:21" s="14" customFormat="1" ht="31.5" customHeight="1">
      <c r="B55" s="15"/>
      <c r="C55" s="39"/>
      <c r="D55" s="39"/>
      <c r="E55" s="38"/>
      <c r="F55" s="38"/>
      <c r="G55" s="38"/>
      <c r="H55" s="40"/>
      <c r="I55" s="38"/>
      <c r="J55" s="41"/>
      <c r="K55" s="38"/>
      <c r="L55" s="42"/>
      <c r="M55" s="42"/>
      <c r="N55" s="38"/>
      <c r="O55" s="38"/>
      <c r="P55" s="38"/>
      <c r="Q55" s="38"/>
      <c r="R55" s="43"/>
      <c r="S55" s="43"/>
      <c r="T55" s="43"/>
      <c r="U55" s="63"/>
    </row>
    <row r="56" spans="1:21" ht="21.75" customHeight="1">
      <c r="B56" s="6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7"/>
      <c r="U56" s="62"/>
    </row>
    <row r="57" spans="1:21" ht="21.75" customHeight="1">
      <c r="A57" s="16"/>
      <c r="B57" s="114" t="s">
        <v>7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6"/>
    </row>
    <row r="58" spans="1:21" ht="21.75" customHeight="1">
      <c r="A58" s="17"/>
      <c r="B58" s="111" t="s">
        <v>8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3"/>
    </row>
    <row r="59" spans="1:21" ht="21.75" customHeight="1">
      <c r="B59" s="132" t="s">
        <v>9</v>
      </c>
      <c r="C59" s="133"/>
      <c r="D59" s="134"/>
      <c r="E59" s="135" t="s">
        <v>33</v>
      </c>
      <c r="F59" s="135"/>
      <c r="G59" s="135"/>
      <c r="H59" s="135" t="s">
        <v>51</v>
      </c>
      <c r="I59" s="135"/>
      <c r="J59" s="136">
        <v>3</v>
      </c>
      <c r="K59" s="137"/>
      <c r="L59" s="137"/>
      <c r="M59" s="138" t="s">
        <v>10</v>
      </c>
      <c r="N59" s="138"/>
      <c r="O59" s="138"/>
      <c r="P59" s="108">
        <v>43343</v>
      </c>
      <c r="Q59" s="109"/>
      <c r="R59" s="109"/>
      <c r="S59" s="109"/>
      <c r="T59" s="109"/>
      <c r="U59" s="110"/>
    </row>
    <row r="60" spans="1:21" ht="80.25" customHeight="1">
      <c r="B60" s="101"/>
      <c r="C60" s="102"/>
      <c r="D60" s="102"/>
      <c r="E60" s="102"/>
      <c r="F60" s="102"/>
      <c r="G60" s="102"/>
      <c r="H60" s="102"/>
      <c r="I60" s="102"/>
      <c r="J60" s="103"/>
      <c r="K60" s="103"/>
      <c r="L60" s="103"/>
      <c r="M60" s="102"/>
      <c r="N60" s="102"/>
      <c r="O60" s="102"/>
      <c r="P60" s="103"/>
      <c r="Q60" s="103"/>
      <c r="R60" s="103"/>
      <c r="S60" s="103"/>
      <c r="T60" s="103"/>
      <c r="U60" s="64"/>
    </row>
    <row r="95" spans="21:21" ht="15.75" customHeight="1">
      <c r="U95" s="18"/>
    </row>
    <row r="96" spans="21:21">
      <c r="U96" s="18"/>
    </row>
    <row r="97" spans="21:21" ht="15.75" customHeight="1">
      <c r="U97" s="18"/>
    </row>
    <row r="98" spans="21:21">
      <c r="U98" s="9"/>
    </row>
    <row r="99" spans="21:21" ht="15.75" customHeight="1">
      <c r="U99" s="18"/>
    </row>
  </sheetData>
  <mergeCells count="39">
    <mergeCell ref="B60:T60"/>
    <mergeCell ref="P32:P33"/>
    <mergeCell ref="Q32:R32"/>
    <mergeCell ref="B57:U57"/>
    <mergeCell ref="B58:U58"/>
    <mergeCell ref="B59:D59"/>
    <mergeCell ref="E59:G59"/>
    <mergeCell ref="H59:I59"/>
    <mergeCell ref="J59:L59"/>
    <mergeCell ref="M59:O59"/>
    <mergeCell ref="P59:U59"/>
    <mergeCell ref="I32:I33"/>
    <mergeCell ref="J32:K32"/>
    <mergeCell ref="L32:L33"/>
    <mergeCell ref="M32:M33"/>
    <mergeCell ref="N32:N33"/>
    <mergeCell ref="O32:O33"/>
    <mergeCell ref="C23:O23"/>
    <mergeCell ref="C25:O25"/>
    <mergeCell ref="C27:O27"/>
    <mergeCell ref="C30:O30"/>
    <mergeCell ref="C32:C33"/>
    <mergeCell ref="D32:D33"/>
    <mergeCell ref="E32:E33"/>
    <mergeCell ref="F32:F33"/>
    <mergeCell ref="G32:G33"/>
    <mergeCell ref="H32:H33"/>
    <mergeCell ref="C22:O22"/>
    <mergeCell ref="C2:E6"/>
    <mergeCell ref="F2:O6"/>
    <mergeCell ref="P2:R6"/>
    <mergeCell ref="K9:N9"/>
    <mergeCell ref="K10:N10"/>
    <mergeCell ref="K11:N11"/>
    <mergeCell ref="K12:N12"/>
    <mergeCell ref="K13:N13"/>
    <mergeCell ref="C16:O16"/>
    <mergeCell ref="C18:O18"/>
    <mergeCell ref="C20:O20"/>
  </mergeCells>
  <dataValidations count="1">
    <dataValidation type="list" allowBlank="1" showInputMessage="1" showErrorMessage="1" sqref="H34:H55">
      <formula1>$T$2:$T$6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120" scale="5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S37"/>
  <sheetViews>
    <sheetView topLeftCell="A16" zoomScale="55" zoomScaleNormal="55" workbookViewId="0">
      <selection activeCell="P47" sqref="P47"/>
    </sheetView>
  </sheetViews>
  <sheetFormatPr baseColWidth="10" defaultRowHeight="14.25"/>
  <cols>
    <col min="1" max="1" width="1.5703125" style="1" customWidth="1"/>
    <col min="2" max="2" width="1.140625" style="1" customWidth="1"/>
    <col min="3" max="3" width="4.5703125" style="1" customWidth="1"/>
    <col min="4" max="4" width="32.85546875" style="1" customWidth="1"/>
    <col min="5" max="5" width="30.85546875" style="1" customWidth="1"/>
    <col min="6" max="6" width="21.5703125" style="1" customWidth="1"/>
    <col min="7" max="7" width="18.85546875" style="1" customWidth="1"/>
    <col min="8" max="8" width="15.7109375" style="1" customWidth="1"/>
    <col min="9" max="9" width="24.140625" style="1" customWidth="1"/>
    <col min="10" max="10" width="15.7109375" style="1" customWidth="1"/>
    <col min="11" max="11" width="26.5703125" style="1" hidden="1" customWidth="1"/>
    <col min="12" max="12" width="24" style="1" hidden="1" customWidth="1"/>
    <col min="13" max="13" width="23.140625" style="1" customWidth="1"/>
    <col min="14" max="14" width="18.140625" style="1" customWidth="1"/>
    <col min="15" max="15" width="40.7109375" style="1" customWidth="1"/>
    <col min="16" max="16" width="26.5703125" style="1" customWidth="1"/>
    <col min="17" max="17" width="25.42578125" style="1" customWidth="1"/>
    <col min="18" max="18" width="25.7109375" style="1" hidden="1" customWidth="1"/>
    <col min="19" max="19" width="20.5703125" style="1" hidden="1" customWidth="1"/>
    <col min="20" max="20" width="5.85546875" style="1" customWidth="1"/>
    <col min="21" max="16384" width="11.42578125" style="1"/>
  </cols>
  <sheetData>
    <row r="1" spans="2:19" ht="9" customHeight="1"/>
    <row r="2" spans="2:19" ht="15" customHeight="1">
      <c r="B2" s="78"/>
      <c r="C2" s="153"/>
      <c r="D2" s="154"/>
      <c r="E2" s="159" t="s">
        <v>0</v>
      </c>
      <c r="F2" s="160"/>
      <c r="G2" s="160"/>
      <c r="H2" s="160"/>
      <c r="I2" s="160"/>
      <c r="J2" s="160"/>
      <c r="K2" s="160"/>
      <c r="L2" s="160"/>
      <c r="M2" s="160"/>
      <c r="N2" s="161"/>
      <c r="O2" s="130" t="s">
        <v>1</v>
      </c>
      <c r="P2" s="130"/>
      <c r="Q2" s="130"/>
      <c r="R2" s="49"/>
      <c r="S2" s="31" t="s">
        <v>34</v>
      </c>
    </row>
    <row r="3" spans="2:19" ht="12.75" customHeight="1">
      <c r="B3" s="79"/>
      <c r="C3" s="155"/>
      <c r="D3" s="156"/>
      <c r="E3" s="162"/>
      <c r="F3" s="163"/>
      <c r="G3" s="163"/>
      <c r="H3" s="163"/>
      <c r="I3" s="163"/>
      <c r="J3" s="163"/>
      <c r="K3" s="163"/>
      <c r="L3" s="163"/>
      <c r="M3" s="163"/>
      <c r="N3" s="164"/>
      <c r="O3" s="130"/>
      <c r="P3" s="130"/>
      <c r="Q3" s="130"/>
      <c r="R3" s="49"/>
      <c r="S3" s="32" t="s">
        <v>35</v>
      </c>
    </row>
    <row r="4" spans="2:19" ht="12.75" customHeight="1">
      <c r="B4" s="79"/>
      <c r="C4" s="155"/>
      <c r="D4" s="156"/>
      <c r="E4" s="162"/>
      <c r="F4" s="163"/>
      <c r="G4" s="163"/>
      <c r="H4" s="163"/>
      <c r="I4" s="163"/>
      <c r="J4" s="163"/>
      <c r="K4" s="163"/>
      <c r="L4" s="163"/>
      <c r="M4" s="163"/>
      <c r="N4" s="164"/>
      <c r="O4" s="130"/>
      <c r="P4" s="130"/>
      <c r="Q4" s="130"/>
      <c r="R4" s="49"/>
      <c r="S4" s="32" t="s">
        <v>36</v>
      </c>
    </row>
    <row r="5" spans="2:19" ht="12.75" customHeight="1">
      <c r="B5" s="79"/>
      <c r="C5" s="155"/>
      <c r="D5" s="156"/>
      <c r="E5" s="162"/>
      <c r="F5" s="163"/>
      <c r="G5" s="163"/>
      <c r="H5" s="163"/>
      <c r="I5" s="163"/>
      <c r="J5" s="163"/>
      <c r="K5" s="163"/>
      <c r="L5" s="163"/>
      <c r="M5" s="163"/>
      <c r="N5" s="164"/>
      <c r="O5" s="130"/>
      <c r="P5" s="130"/>
      <c r="Q5" s="130"/>
      <c r="R5" s="49"/>
      <c r="S5" s="32" t="s">
        <v>37</v>
      </c>
    </row>
    <row r="6" spans="2:19" ht="12.75" customHeight="1">
      <c r="B6" s="80"/>
      <c r="C6" s="157"/>
      <c r="D6" s="158"/>
      <c r="E6" s="165"/>
      <c r="F6" s="166"/>
      <c r="G6" s="166"/>
      <c r="H6" s="166"/>
      <c r="I6" s="166"/>
      <c r="J6" s="166"/>
      <c r="K6" s="166"/>
      <c r="L6" s="166"/>
      <c r="M6" s="166"/>
      <c r="N6" s="167"/>
      <c r="O6" s="130"/>
      <c r="P6" s="130"/>
      <c r="Q6" s="130"/>
      <c r="R6" s="49"/>
      <c r="S6" s="33" t="s">
        <v>38</v>
      </c>
    </row>
    <row r="7" spans="2:19" ht="15">
      <c r="B7" s="81"/>
      <c r="C7" s="4"/>
      <c r="D7" s="4"/>
      <c r="E7" s="4"/>
      <c r="F7" s="4"/>
      <c r="G7" s="4"/>
      <c r="H7" s="4"/>
      <c r="I7" s="4"/>
      <c r="J7" s="4"/>
      <c r="K7" s="34"/>
      <c r="L7" s="34"/>
      <c r="M7" s="34"/>
      <c r="N7" s="34"/>
      <c r="O7" s="34"/>
      <c r="P7" s="4"/>
      <c r="Q7" s="73"/>
      <c r="R7" s="19"/>
      <c r="S7" s="2"/>
    </row>
    <row r="8" spans="2:19" ht="6" customHeight="1">
      <c r="B8" s="81"/>
      <c r="C8" s="4"/>
      <c r="D8" s="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74"/>
      <c r="R8" s="4"/>
      <c r="S8" s="5"/>
    </row>
    <row r="9" spans="2:19" ht="33" customHeight="1">
      <c r="B9" s="81"/>
      <c r="C9" s="104" t="s">
        <v>32</v>
      </c>
      <c r="D9" s="105" t="s">
        <v>40</v>
      </c>
      <c r="E9" s="104" t="s">
        <v>42</v>
      </c>
      <c r="F9" s="104" t="s">
        <v>43</v>
      </c>
      <c r="G9" s="106" t="s">
        <v>60</v>
      </c>
      <c r="H9" s="107"/>
      <c r="I9" s="168" t="s">
        <v>61</v>
      </c>
      <c r="J9" s="168"/>
      <c r="K9" s="46"/>
      <c r="L9" s="5"/>
      <c r="M9" s="4"/>
      <c r="N9" s="152" t="s">
        <v>66</v>
      </c>
      <c r="O9" s="152"/>
      <c r="P9" s="4"/>
      <c r="Q9" s="62"/>
    </row>
    <row r="10" spans="2:19" ht="42" customHeight="1">
      <c r="B10" s="81"/>
      <c r="C10" s="104"/>
      <c r="D10" s="105"/>
      <c r="E10" s="104"/>
      <c r="F10" s="104"/>
      <c r="G10" s="50" t="s">
        <v>20</v>
      </c>
      <c r="H10" s="51" t="s">
        <v>56</v>
      </c>
      <c r="I10" s="25" t="s">
        <v>58</v>
      </c>
      <c r="J10" s="25" t="s">
        <v>57</v>
      </c>
      <c r="K10" s="25" t="s">
        <v>53</v>
      </c>
      <c r="L10" s="25" t="s">
        <v>54</v>
      </c>
      <c r="M10" s="4"/>
      <c r="N10" s="52" t="s">
        <v>52</v>
      </c>
      <c r="O10" s="53" t="s">
        <v>55</v>
      </c>
      <c r="P10" s="75"/>
      <c r="Q10" s="62"/>
    </row>
    <row r="11" spans="2:19" s="14" customFormat="1" ht="33" customHeight="1">
      <c r="B11" s="82"/>
      <c r="C11" s="21">
        <v>1</v>
      </c>
      <c r="D11" s="47" t="str">
        <f>'RG2'!E34</f>
        <v>Acción No.1</v>
      </c>
      <c r="E11" s="47" t="str">
        <f>'RG2'!G34</f>
        <v>Tarea No.1</v>
      </c>
      <c r="F11" s="54">
        <f>'RG2'!H34</f>
        <v>0</v>
      </c>
      <c r="G11" s="22">
        <f>'RG2'!Q34</f>
        <v>0</v>
      </c>
      <c r="H11" s="23">
        <f>'RG2'!R34</f>
        <v>0</v>
      </c>
      <c r="I11" s="22"/>
      <c r="J11" s="23"/>
      <c r="K11" s="22">
        <f t="shared" ref="K11:K31" si="0">IF(F11="Baja",1,IF(F11="Media - baja",2,IF(F11="Media",3,IF(F11="Media - alta",4,5))))</f>
        <v>5</v>
      </c>
      <c r="L11" s="45">
        <f t="shared" ref="L11:L31" si="1">J11*K11</f>
        <v>0</v>
      </c>
      <c r="M11" s="75"/>
      <c r="N11" s="22" t="str">
        <f>IFERROR(INDEX($D$11:$D$31,MATCH(0,INDEX(COUNTIF($N$10:N10,$D$11:$D$31),),)),"")</f>
        <v>Acción No.1</v>
      </c>
      <c r="O11" s="69">
        <f t="shared" ref="O11:O25" si="2">SUMIFS($L$11:$L$31,$D$11:$D$31,N11)/SUMIFS($K$11:$K$31,$D$11:$D$31,N11)</f>
        <v>0</v>
      </c>
      <c r="P11" s="75"/>
      <c r="Q11" s="63"/>
    </row>
    <row r="12" spans="2:19" s="14" customFormat="1" ht="31.5" customHeight="1">
      <c r="B12" s="82"/>
      <c r="C12" s="21">
        <v>2</v>
      </c>
      <c r="D12" s="47" t="str">
        <f>'RG2'!E35</f>
        <v>Acción No.1</v>
      </c>
      <c r="E12" s="47" t="str">
        <f>'RG2'!G35</f>
        <v>Tarea No.2</v>
      </c>
      <c r="F12" s="54">
        <f>'RG2'!H35</f>
        <v>0</v>
      </c>
      <c r="G12" s="22">
        <f>'RG2'!Q35</f>
        <v>0</v>
      </c>
      <c r="H12" s="23">
        <f>'RG2'!R35</f>
        <v>0</v>
      </c>
      <c r="I12" s="22"/>
      <c r="J12" s="23"/>
      <c r="K12" s="22">
        <f t="shared" si="0"/>
        <v>5</v>
      </c>
      <c r="L12" s="45">
        <f t="shared" si="1"/>
        <v>0</v>
      </c>
      <c r="M12" s="75"/>
      <c r="N12" s="22">
        <f>IFERROR(INDEX($D$11:$D$31,MATCH(0,INDEX(COUNTIF($N$10:N11,$D$11:$D$31),),)),"")</f>
        <v>0</v>
      </c>
      <c r="O12" s="69">
        <f t="shared" si="2"/>
        <v>0</v>
      </c>
      <c r="P12" s="75"/>
      <c r="Q12" s="63"/>
    </row>
    <row r="13" spans="2:19" s="14" customFormat="1" ht="31.5" customHeight="1">
      <c r="B13" s="82"/>
      <c r="C13" s="21">
        <v>3</v>
      </c>
      <c r="D13" s="47" t="str">
        <f>'RG2'!E36</f>
        <v>Acción No.1</v>
      </c>
      <c r="E13" s="47" t="str">
        <f>'RG2'!G36</f>
        <v>Tarea No.3</v>
      </c>
      <c r="F13" s="54">
        <f>'RG2'!H36</f>
        <v>0</v>
      </c>
      <c r="G13" s="22">
        <f>'RG2'!Q36</f>
        <v>0</v>
      </c>
      <c r="H13" s="23">
        <f>'RG2'!R36</f>
        <v>0</v>
      </c>
      <c r="I13" s="22"/>
      <c r="J13" s="23"/>
      <c r="K13" s="22">
        <f t="shared" si="0"/>
        <v>5</v>
      </c>
      <c r="L13" s="45">
        <f t="shared" si="1"/>
        <v>0</v>
      </c>
      <c r="M13" s="75"/>
      <c r="N13" s="22" t="str">
        <f>IFERROR(INDEX($D$11:$D$31,MATCH(0,INDEX(COUNTIF($N$10:N12,$D$11:$D$31),),)),"")</f>
        <v/>
      </c>
      <c r="O13" s="69" t="e">
        <f t="shared" si="2"/>
        <v>#DIV/0!</v>
      </c>
      <c r="P13" s="75"/>
      <c r="Q13" s="63"/>
    </row>
    <row r="14" spans="2:19" s="14" customFormat="1" ht="31.5" customHeight="1">
      <c r="B14" s="82"/>
      <c r="C14" s="21">
        <v>4</v>
      </c>
      <c r="D14" s="47">
        <f>'RG2'!E37</f>
        <v>0</v>
      </c>
      <c r="E14" s="47">
        <f>'RG2'!G37</f>
        <v>0</v>
      </c>
      <c r="F14" s="54">
        <f>'RG2'!H37</f>
        <v>0</v>
      </c>
      <c r="G14" s="22">
        <f>'RG2'!Q37</f>
        <v>0</v>
      </c>
      <c r="H14" s="23">
        <f>'RG2'!R37</f>
        <v>0</v>
      </c>
      <c r="I14" s="22"/>
      <c r="J14" s="23"/>
      <c r="K14" s="22">
        <f t="shared" si="0"/>
        <v>5</v>
      </c>
      <c r="L14" s="45">
        <f t="shared" si="1"/>
        <v>0</v>
      </c>
      <c r="M14" s="75"/>
      <c r="N14" s="22" t="str">
        <f>IFERROR(INDEX($D$11:$D$31,MATCH(0,INDEX(COUNTIF($N$10:N13,$D$11:$D$31),),)),"")</f>
        <v/>
      </c>
      <c r="O14" s="69" t="e">
        <f t="shared" si="2"/>
        <v>#DIV/0!</v>
      </c>
      <c r="P14" s="75"/>
      <c r="Q14" s="63"/>
    </row>
    <row r="15" spans="2:19" s="14" customFormat="1" ht="31.5" customHeight="1">
      <c r="B15" s="82"/>
      <c r="C15" s="21">
        <v>5</v>
      </c>
      <c r="D15" s="47">
        <f>'RG2'!E38</f>
        <v>0</v>
      </c>
      <c r="E15" s="47">
        <f>'RG2'!G38</f>
        <v>0</v>
      </c>
      <c r="F15" s="54">
        <f>'RG2'!H38</f>
        <v>0</v>
      </c>
      <c r="G15" s="22">
        <f>'RG2'!Q38</f>
        <v>0</v>
      </c>
      <c r="H15" s="23">
        <f>'RG2'!R38</f>
        <v>0</v>
      </c>
      <c r="I15" s="22"/>
      <c r="J15" s="23"/>
      <c r="K15" s="22">
        <f t="shared" si="0"/>
        <v>5</v>
      </c>
      <c r="L15" s="45">
        <f t="shared" si="1"/>
        <v>0</v>
      </c>
      <c r="M15" s="75"/>
      <c r="N15" s="22" t="str">
        <f>IFERROR(INDEX($D$11:$D$31,MATCH(0,INDEX(COUNTIF($N$10:N14,$D$11:$D$31),),)),"")</f>
        <v/>
      </c>
      <c r="O15" s="69" t="e">
        <f t="shared" si="2"/>
        <v>#DIV/0!</v>
      </c>
      <c r="P15" s="75"/>
      <c r="Q15" s="63"/>
    </row>
    <row r="16" spans="2:19" s="14" customFormat="1" ht="31.5" customHeight="1">
      <c r="B16" s="82"/>
      <c r="C16" s="21">
        <v>6</v>
      </c>
      <c r="D16" s="47">
        <f>'RG2'!E39</f>
        <v>0</v>
      </c>
      <c r="E16" s="47">
        <f>'RG2'!G39</f>
        <v>0</v>
      </c>
      <c r="F16" s="54">
        <f>'RG2'!H39</f>
        <v>0</v>
      </c>
      <c r="G16" s="22">
        <f>'RG2'!Q39</f>
        <v>0</v>
      </c>
      <c r="H16" s="23">
        <f>'RG2'!R39</f>
        <v>0</v>
      </c>
      <c r="I16" s="22"/>
      <c r="J16" s="23"/>
      <c r="K16" s="22">
        <f t="shared" si="0"/>
        <v>5</v>
      </c>
      <c r="L16" s="45">
        <f t="shared" si="1"/>
        <v>0</v>
      </c>
      <c r="M16" s="75"/>
      <c r="N16" s="22" t="str">
        <f>IFERROR(INDEX($D$11:$D$31,MATCH(0,INDEX(COUNTIF($N$10:N15,$D$11:$D$31),),)),"")</f>
        <v/>
      </c>
      <c r="O16" s="69" t="e">
        <f t="shared" si="2"/>
        <v>#DIV/0!</v>
      </c>
      <c r="P16" s="38"/>
      <c r="Q16" s="63"/>
    </row>
    <row r="17" spans="2:18" s="14" customFormat="1" ht="31.5" customHeight="1">
      <c r="B17" s="82"/>
      <c r="C17" s="21">
        <v>7</v>
      </c>
      <c r="D17" s="47">
        <f>'RG2'!E40</f>
        <v>0</v>
      </c>
      <c r="E17" s="47">
        <f>'RG2'!G40</f>
        <v>0</v>
      </c>
      <c r="F17" s="54">
        <f>'RG2'!H40</f>
        <v>0</v>
      </c>
      <c r="G17" s="22">
        <f>'RG2'!Q40</f>
        <v>0</v>
      </c>
      <c r="H17" s="23">
        <f>'RG2'!R40</f>
        <v>0</v>
      </c>
      <c r="I17" s="22"/>
      <c r="J17" s="23"/>
      <c r="K17" s="22">
        <f t="shared" si="0"/>
        <v>5</v>
      </c>
      <c r="L17" s="45">
        <f t="shared" si="1"/>
        <v>0</v>
      </c>
      <c r="M17" s="75"/>
      <c r="N17" s="22" t="str">
        <f>IFERROR(INDEX($D$11:$D$31,MATCH(0,INDEX(COUNTIF($N$10:N16,$D$11:$D$31),),)),"")</f>
        <v/>
      </c>
      <c r="O17" s="69" t="e">
        <f t="shared" si="2"/>
        <v>#DIV/0!</v>
      </c>
      <c r="P17" s="38"/>
      <c r="Q17" s="63"/>
    </row>
    <row r="18" spans="2:18" s="14" customFormat="1" ht="31.5" customHeight="1">
      <c r="B18" s="82"/>
      <c r="C18" s="21">
        <v>8</v>
      </c>
      <c r="D18" s="47">
        <f>'RG2'!E41</f>
        <v>0</v>
      </c>
      <c r="E18" s="47">
        <f>'RG2'!G41</f>
        <v>0</v>
      </c>
      <c r="F18" s="54">
        <f>'RG2'!H41</f>
        <v>0</v>
      </c>
      <c r="G18" s="22">
        <f>'RG2'!Q41</f>
        <v>0</v>
      </c>
      <c r="H18" s="23">
        <f>'RG2'!R41</f>
        <v>0</v>
      </c>
      <c r="I18" s="22"/>
      <c r="J18" s="23"/>
      <c r="K18" s="22">
        <f t="shared" si="0"/>
        <v>5</v>
      </c>
      <c r="L18" s="45">
        <f t="shared" si="1"/>
        <v>0</v>
      </c>
      <c r="M18" s="75"/>
      <c r="N18" s="22" t="str">
        <f>IFERROR(INDEX($D$11:$D$31,MATCH(0,INDEX(COUNTIF($N$10:N17,$D$11:$D$31),),)),"")</f>
        <v/>
      </c>
      <c r="O18" s="69" t="e">
        <f t="shared" si="2"/>
        <v>#DIV/0!</v>
      </c>
      <c r="P18" s="38"/>
      <c r="Q18" s="63"/>
    </row>
    <row r="19" spans="2:18" s="14" customFormat="1" ht="31.5" customHeight="1">
      <c r="B19" s="82"/>
      <c r="C19" s="21">
        <v>9</v>
      </c>
      <c r="D19" s="47">
        <f>'RG2'!E42</f>
        <v>0</v>
      </c>
      <c r="E19" s="47">
        <f>'RG2'!G42</f>
        <v>0</v>
      </c>
      <c r="F19" s="54">
        <f>'RG2'!H42</f>
        <v>0</v>
      </c>
      <c r="G19" s="22">
        <f>'RG2'!Q42</f>
        <v>0</v>
      </c>
      <c r="H19" s="23">
        <f>'RG2'!R42</f>
        <v>0</v>
      </c>
      <c r="I19" s="22"/>
      <c r="J19" s="23"/>
      <c r="K19" s="22">
        <f t="shared" si="0"/>
        <v>5</v>
      </c>
      <c r="L19" s="45">
        <f t="shared" si="1"/>
        <v>0</v>
      </c>
      <c r="M19" s="75"/>
      <c r="N19" s="22" t="str">
        <f>IFERROR(INDEX($D$11:$D$31,MATCH(0,INDEX(COUNTIF($N$10:N18,$D$11:$D$31),),)),"")</f>
        <v/>
      </c>
      <c r="O19" s="69" t="e">
        <f t="shared" si="2"/>
        <v>#DIV/0!</v>
      </c>
      <c r="P19" s="38"/>
      <c r="Q19" s="63"/>
    </row>
    <row r="20" spans="2:18" s="14" customFormat="1" ht="31.5" customHeight="1">
      <c r="B20" s="82"/>
      <c r="C20" s="21">
        <v>10</v>
      </c>
      <c r="D20" s="47">
        <f>'RG2'!E43</f>
        <v>0</v>
      </c>
      <c r="E20" s="47">
        <f>'RG2'!G43</f>
        <v>0</v>
      </c>
      <c r="F20" s="54">
        <f>'RG2'!H43</f>
        <v>0</v>
      </c>
      <c r="G20" s="22">
        <f>'RG2'!Q43</f>
        <v>0</v>
      </c>
      <c r="H20" s="23">
        <f>'RG2'!R43</f>
        <v>0</v>
      </c>
      <c r="I20" s="22"/>
      <c r="J20" s="23"/>
      <c r="K20" s="22">
        <f t="shared" si="0"/>
        <v>5</v>
      </c>
      <c r="L20" s="45">
        <f t="shared" si="1"/>
        <v>0</v>
      </c>
      <c r="M20" s="75"/>
      <c r="N20" s="22" t="str">
        <f>IFERROR(INDEX($D$11:$D$31,MATCH(0,INDEX(COUNTIF($N$10:N19,$D$11:$D$31),),)),"")</f>
        <v/>
      </c>
      <c r="O20" s="69" t="e">
        <f t="shared" si="2"/>
        <v>#DIV/0!</v>
      </c>
      <c r="P20" s="38"/>
      <c r="Q20" s="63"/>
    </row>
    <row r="21" spans="2:18" s="14" customFormat="1" ht="31.5" customHeight="1">
      <c r="B21" s="82"/>
      <c r="C21" s="21">
        <v>11</v>
      </c>
      <c r="D21" s="47">
        <f>'RG2'!E44</f>
        <v>0</v>
      </c>
      <c r="E21" s="47">
        <f>'RG2'!G44</f>
        <v>0</v>
      </c>
      <c r="F21" s="54">
        <f>'RG2'!H44</f>
        <v>0</v>
      </c>
      <c r="G21" s="22">
        <f>'RG2'!Q44</f>
        <v>0</v>
      </c>
      <c r="H21" s="23">
        <f>'RG2'!R44</f>
        <v>0</v>
      </c>
      <c r="I21" s="22"/>
      <c r="J21" s="23"/>
      <c r="K21" s="22">
        <f t="shared" si="0"/>
        <v>5</v>
      </c>
      <c r="L21" s="45">
        <f t="shared" si="1"/>
        <v>0</v>
      </c>
      <c r="M21" s="75"/>
      <c r="N21" s="22" t="str">
        <f>IFERROR(INDEX($D$11:$D$31,MATCH(0,INDEX(COUNTIF($N$10:N20,$D$11:$D$31),),)),"")</f>
        <v/>
      </c>
      <c r="O21" s="69" t="e">
        <f t="shared" si="2"/>
        <v>#DIV/0!</v>
      </c>
      <c r="P21" s="38"/>
      <c r="Q21" s="63"/>
    </row>
    <row r="22" spans="2:18" s="14" customFormat="1" ht="31.5" customHeight="1">
      <c r="B22" s="82"/>
      <c r="C22" s="21">
        <v>12</v>
      </c>
      <c r="D22" s="47">
        <f>'RG2'!E45</f>
        <v>0</v>
      </c>
      <c r="E22" s="47">
        <f>'RG2'!G45</f>
        <v>0</v>
      </c>
      <c r="F22" s="54">
        <f>'RG2'!H45</f>
        <v>0</v>
      </c>
      <c r="G22" s="22">
        <f>'RG2'!Q45</f>
        <v>0</v>
      </c>
      <c r="H22" s="23">
        <f>'RG2'!R45</f>
        <v>0</v>
      </c>
      <c r="I22" s="22"/>
      <c r="J22" s="23"/>
      <c r="K22" s="22">
        <f t="shared" si="0"/>
        <v>5</v>
      </c>
      <c r="L22" s="45">
        <f t="shared" si="1"/>
        <v>0</v>
      </c>
      <c r="M22" s="75"/>
      <c r="N22" s="22" t="str">
        <f>IFERROR(INDEX($D$11:$D$31,MATCH(0,INDEX(COUNTIF($N$10:N21,$D$11:$D$31),),)),"")</f>
        <v/>
      </c>
      <c r="O22" s="69" t="e">
        <f t="shared" si="2"/>
        <v>#DIV/0!</v>
      </c>
      <c r="P22" s="38"/>
      <c r="Q22" s="63"/>
    </row>
    <row r="23" spans="2:18" s="14" customFormat="1" ht="31.5" customHeight="1">
      <c r="B23" s="82"/>
      <c r="C23" s="21">
        <v>13</v>
      </c>
      <c r="D23" s="47">
        <f>'RG2'!E46</f>
        <v>0</v>
      </c>
      <c r="E23" s="47">
        <f>'RG2'!G46</f>
        <v>0</v>
      </c>
      <c r="F23" s="54">
        <f>'RG2'!H46</f>
        <v>0</v>
      </c>
      <c r="G23" s="22">
        <f>'RG2'!Q46</f>
        <v>0</v>
      </c>
      <c r="H23" s="23">
        <f>'RG2'!R46</f>
        <v>0</v>
      </c>
      <c r="I23" s="22"/>
      <c r="J23" s="23"/>
      <c r="K23" s="22">
        <f t="shared" si="0"/>
        <v>5</v>
      </c>
      <c r="L23" s="45">
        <f t="shared" si="1"/>
        <v>0</v>
      </c>
      <c r="M23" s="75"/>
      <c r="N23" s="22" t="str">
        <f>IFERROR(INDEX($D$11:$D$31,MATCH(0,INDEX(COUNTIF($N$10:N22,$D$11:$D$31),),)),"")</f>
        <v/>
      </c>
      <c r="O23" s="69" t="e">
        <f t="shared" si="2"/>
        <v>#DIV/0!</v>
      </c>
      <c r="P23" s="38"/>
      <c r="Q23" s="63"/>
    </row>
    <row r="24" spans="2:18" s="14" customFormat="1" ht="31.5" customHeight="1">
      <c r="B24" s="82"/>
      <c r="C24" s="21">
        <v>14</v>
      </c>
      <c r="D24" s="47">
        <f>'RG2'!E47</f>
        <v>0</v>
      </c>
      <c r="E24" s="47">
        <f>'RG2'!G47</f>
        <v>0</v>
      </c>
      <c r="F24" s="54">
        <f>'RG2'!H47</f>
        <v>0</v>
      </c>
      <c r="G24" s="22">
        <f>'RG2'!Q47</f>
        <v>0</v>
      </c>
      <c r="H24" s="23">
        <f>'RG2'!R47</f>
        <v>0</v>
      </c>
      <c r="I24" s="23"/>
      <c r="J24" s="23"/>
      <c r="K24" s="22">
        <f t="shared" si="0"/>
        <v>5</v>
      </c>
      <c r="L24" s="45">
        <f t="shared" si="1"/>
        <v>0</v>
      </c>
      <c r="M24" s="75"/>
      <c r="N24" s="22" t="str">
        <f>IFERROR(INDEX($D$11:$D$31,MATCH(0,INDEX(COUNTIF($N$10:N23,$D$11:$D$31),),)),"")</f>
        <v/>
      </c>
      <c r="O24" s="69" t="e">
        <f t="shared" si="2"/>
        <v>#DIV/0!</v>
      </c>
      <c r="P24" s="38"/>
      <c r="Q24" s="63"/>
    </row>
    <row r="25" spans="2:18" s="14" customFormat="1" ht="31.5" customHeight="1">
      <c r="B25" s="82"/>
      <c r="C25" s="21">
        <v>15</v>
      </c>
      <c r="D25" s="47">
        <f>'RG2'!E48</f>
        <v>0</v>
      </c>
      <c r="E25" s="47">
        <f>'RG2'!G48</f>
        <v>0</v>
      </c>
      <c r="F25" s="54">
        <f>'RG2'!H48</f>
        <v>0</v>
      </c>
      <c r="G25" s="22">
        <f>'RG2'!Q48</f>
        <v>0</v>
      </c>
      <c r="H25" s="23">
        <f>'RG2'!R48</f>
        <v>0</v>
      </c>
      <c r="I25" s="23"/>
      <c r="J25" s="23"/>
      <c r="K25" s="22">
        <f t="shared" si="0"/>
        <v>5</v>
      </c>
      <c r="L25" s="45">
        <f t="shared" si="1"/>
        <v>0</v>
      </c>
      <c r="M25" s="75"/>
      <c r="N25" s="22" t="str">
        <f>IFERROR(INDEX($D$11:$D$31,MATCH(0,INDEX(COUNTIF($N$10:N24,$D$11:$D$31),),)),"")</f>
        <v/>
      </c>
      <c r="O25" s="69" t="e">
        <f t="shared" si="2"/>
        <v>#DIV/0!</v>
      </c>
      <c r="P25" s="38"/>
      <c r="Q25" s="63"/>
    </row>
    <row r="26" spans="2:18" s="14" customFormat="1" ht="31.5" customHeight="1">
      <c r="B26" s="82"/>
      <c r="C26" s="21">
        <v>16</v>
      </c>
      <c r="D26" s="47">
        <f>'RG2'!E49</f>
        <v>0</v>
      </c>
      <c r="E26" s="47">
        <f>'RG2'!G49</f>
        <v>0</v>
      </c>
      <c r="F26" s="54">
        <f>'RG2'!H49</f>
        <v>0</v>
      </c>
      <c r="G26" s="22">
        <f>'RG2'!Q49</f>
        <v>0</v>
      </c>
      <c r="H26" s="23">
        <f>'RG2'!R49</f>
        <v>0</v>
      </c>
      <c r="I26" s="23"/>
      <c r="J26" s="23"/>
      <c r="K26" s="22">
        <f t="shared" si="0"/>
        <v>5</v>
      </c>
      <c r="L26" s="45">
        <f t="shared" si="1"/>
        <v>0</v>
      </c>
      <c r="M26" s="75"/>
      <c r="N26" s="75"/>
      <c r="O26" s="75"/>
      <c r="P26" s="38"/>
      <c r="Q26" s="63"/>
    </row>
    <row r="27" spans="2:18" s="14" customFormat="1" ht="31.5" customHeight="1">
      <c r="B27" s="82"/>
      <c r="C27" s="21">
        <v>17</v>
      </c>
      <c r="D27" s="47">
        <f>'RG2'!E50</f>
        <v>0</v>
      </c>
      <c r="E27" s="47">
        <f>'RG2'!G50</f>
        <v>0</v>
      </c>
      <c r="F27" s="54">
        <f>'RG2'!H50</f>
        <v>0</v>
      </c>
      <c r="G27" s="22">
        <f>'RG2'!Q50</f>
        <v>0</v>
      </c>
      <c r="H27" s="23">
        <f>'RG2'!R50</f>
        <v>0</v>
      </c>
      <c r="I27" s="23"/>
      <c r="J27" s="23"/>
      <c r="K27" s="22">
        <f t="shared" si="0"/>
        <v>5</v>
      </c>
      <c r="L27" s="45">
        <f t="shared" si="1"/>
        <v>0</v>
      </c>
      <c r="M27" s="75"/>
      <c r="N27" s="75"/>
      <c r="O27" s="75"/>
      <c r="P27" s="38"/>
      <c r="Q27" s="63"/>
    </row>
    <row r="28" spans="2:18" s="14" customFormat="1" ht="31.5" customHeight="1">
      <c r="B28" s="82"/>
      <c r="C28" s="21">
        <v>18</v>
      </c>
      <c r="D28" s="47">
        <f>'RG2'!E51</f>
        <v>0</v>
      </c>
      <c r="E28" s="47">
        <f>'RG2'!G51</f>
        <v>0</v>
      </c>
      <c r="F28" s="54">
        <f>'RG2'!H51</f>
        <v>0</v>
      </c>
      <c r="G28" s="22">
        <f>'RG2'!Q51</f>
        <v>0</v>
      </c>
      <c r="H28" s="23">
        <f>'RG2'!R51</f>
        <v>0</v>
      </c>
      <c r="I28" s="23"/>
      <c r="J28" s="23"/>
      <c r="K28" s="22">
        <f t="shared" si="0"/>
        <v>5</v>
      </c>
      <c r="L28" s="45">
        <f t="shared" si="1"/>
        <v>0</v>
      </c>
      <c r="M28" s="75"/>
      <c r="N28" s="75"/>
      <c r="O28" s="75"/>
      <c r="P28" s="38"/>
      <c r="Q28" s="63"/>
    </row>
    <row r="29" spans="2:18" s="14" customFormat="1" ht="31.5" customHeight="1">
      <c r="B29" s="82"/>
      <c r="C29" s="21">
        <v>19</v>
      </c>
      <c r="D29" s="47">
        <f>'RG2'!E52</f>
        <v>0</v>
      </c>
      <c r="E29" s="47">
        <f>'RG2'!G52</f>
        <v>0</v>
      </c>
      <c r="F29" s="54">
        <f>'RG2'!H52</f>
        <v>0</v>
      </c>
      <c r="G29" s="22">
        <f>'RG2'!Q52</f>
        <v>0</v>
      </c>
      <c r="H29" s="23">
        <f>'RG2'!R52</f>
        <v>0</v>
      </c>
      <c r="I29" s="23"/>
      <c r="J29" s="23"/>
      <c r="K29" s="22">
        <f t="shared" si="0"/>
        <v>5</v>
      </c>
      <c r="L29" s="45">
        <f t="shared" si="1"/>
        <v>0</v>
      </c>
      <c r="M29" s="75"/>
      <c r="N29" s="75"/>
      <c r="O29" s="75"/>
      <c r="P29" s="38"/>
      <c r="Q29" s="63"/>
    </row>
    <row r="30" spans="2:18" s="14" customFormat="1" ht="31.5" customHeight="1">
      <c r="B30" s="82"/>
      <c r="C30" s="21">
        <v>20</v>
      </c>
      <c r="D30" s="47">
        <f>'RG2'!E53</f>
        <v>0</v>
      </c>
      <c r="E30" s="47">
        <f>'RG2'!G53</f>
        <v>0</v>
      </c>
      <c r="F30" s="54">
        <f>'RG2'!H53</f>
        <v>0</v>
      </c>
      <c r="G30" s="22">
        <f>'RG2'!Q53</f>
        <v>0</v>
      </c>
      <c r="H30" s="23">
        <f>'RG2'!R53</f>
        <v>0</v>
      </c>
      <c r="I30" s="23"/>
      <c r="J30" s="23"/>
      <c r="K30" s="22">
        <f t="shared" si="0"/>
        <v>5</v>
      </c>
      <c r="L30" s="45">
        <f t="shared" si="1"/>
        <v>0</v>
      </c>
      <c r="M30" s="75"/>
      <c r="N30" s="75"/>
      <c r="O30" s="75"/>
      <c r="P30" s="38"/>
      <c r="Q30" s="63"/>
    </row>
    <row r="31" spans="2:18" s="14" customFormat="1" ht="31.5" customHeight="1">
      <c r="B31" s="82"/>
      <c r="C31" s="21" t="s">
        <v>31</v>
      </c>
      <c r="D31" s="47">
        <f>'RG2'!E54</f>
        <v>0</v>
      </c>
      <c r="E31" s="47">
        <f>'RG2'!G54</f>
        <v>0</v>
      </c>
      <c r="F31" s="54">
        <f>'RG2'!H54</f>
        <v>0</v>
      </c>
      <c r="G31" s="22">
        <f>'RG2'!Q54</f>
        <v>0</v>
      </c>
      <c r="H31" s="23">
        <f>'RG2'!R54</f>
        <v>0</v>
      </c>
      <c r="I31" s="23"/>
      <c r="J31" s="23"/>
      <c r="K31" s="22">
        <f t="shared" si="0"/>
        <v>5</v>
      </c>
      <c r="L31" s="45">
        <f t="shared" si="1"/>
        <v>0</v>
      </c>
      <c r="M31" s="75"/>
      <c r="N31" s="75"/>
      <c r="O31" s="75"/>
      <c r="P31" s="38"/>
      <c r="Q31" s="63"/>
    </row>
    <row r="32" spans="2:18" s="14" customFormat="1" ht="31.5" customHeight="1">
      <c r="B32" s="82"/>
      <c r="C32" s="39"/>
      <c r="D32" s="39"/>
      <c r="E32" s="38"/>
      <c r="F32" s="38"/>
      <c r="G32" s="38"/>
      <c r="H32" s="40"/>
      <c r="I32" s="38"/>
      <c r="J32" s="41"/>
      <c r="K32" s="38"/>
      <c r="L32" s="42"/>
      <c r="M32" s="42"/>
      <c r="N32" s="38"/>
      <c r="O32" s="38"/>
      <c r="P32" s="38"/>
      <c r="Q32" s="76"/>
      <c r="R32" s="63"/>
    </row>
    <row r="33" spans="1:18" ht="21.75" customHeight="1">
      <c r="B33" s="83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77"/>
      <c r="R33" s="62"/>
    </row>
    <row r="34" spans="1:18" ht="21.75" customHeight="1">
      <c r="A34" s="16"/>
      <c r="B34" s="147" t="s">
        <v>7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70"/>
    </row>
    <row r="35" spans="1:18" ht="21.75" customHeight="1">
      <c r="A35" s="17"/>
      <c r="B35" s="132" t="s">
        <v>8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4"/>
      <c r="R35" s="72"/>
    </row>
    <row r="36" spans="1:18" ht="21.75" customHeight="1">
      <c r="B36" s="132" t="s">
        <v>9</v>
      </c>
      <c r="C36" s="133"/>
      <c r="D36" s="134"/>
      <c r="E36" s="132" t="s">
        <v>33</v>
      </c>
      <c r="F36" s="134"/>
      <c r="G36" s="132" t="s">
        <v>51</v>
      </c>
      <c r="H36" s="134"/>
      <c r="I36" s="132">
        <v>3</v>
      </c>
      <c r="J36" s="133"/>
      <c r="K36" s="133"/>
      <c r="L36" s="133"/>
      <c r="M36" s="134"/>
      <c r="N36" s="141" t="s">
        <v>10</v>
      </c>
      <c r="O36" s="142"/>
      <c r="P36" s="150">
        <v>43343</v>
      </c>
      <c r="Q36" s="151"/>
      <c r="R36" s="71"/>
    </row>
    <row r="37" spans="1:18" ht="80.25" customHeight="1">
      <c r="B37" s="143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5"/>
      <c r="Q37" s="146"/>
      <c r="R37" s="64"/>
    </row>
  </sheetData>
  <mergeCells count="19">
    <mergeCell ref="B37:Q37"/>
    <mergeCell ref="B34:Q34"/>
    <mergeCell ref="B35:Q35"/>
    <mergeCell ref="B36:D36"/>
    <mergeCell ref="E36:F36"/>
    <mergeCell ref="G36:H36"/>
    <mergeCell ref="I36:M36"/>
    <mergeCell ref="N36:O36"/>
    <mergeCell ref="P36:Q36"/>
    <mergeCell ref="C2:D6"/>
    <mergeCell ref="E2:N6"/>
    <mergeCell ref="O2:Q6"/>
    <mergeCell ref="C9:C10"/>
    <mergeCell ref="D9:D10"/>
    <mergeCell ref="E9:E10"/>
    <mergeCell ref="F9:F10"/>
    <mergeCell ref="G9:H9"/>
    <mergeCell ref="I9:J9"/>
    <mergeCell ref="N9:O9"/>
  </mergeCells>
  <dataValidations count="2">
    <dataValidation type="list" allowBlank="1" showInputMessage="1" showErrorMessage="1" sqref="H32">
      <formula1>$Q$2:$Q$6</formula1>
    </dataValidation>
    <dataValidation type="list" allowBlank="1" showInputMessage="1" showErrorMessage="1" sqref="F11:F31">
      <formula1>$S$2:$S$6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120" scale="56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U99"/>
  <sheetViews>
    <sheetView topLeftCell="A7" workbookViewId="0">
      <selection activeCell="P63" sqref="P63"/>
    </sheetView>
  </sheetViews>
  <sheetFormatPr baseColWidth="10" defaultRowHeight="14.25"/>
  <cols>
    <col min="1" max="1" width="1.5703125" style="1" customWidth="1"/>
    <col min="2" max="2" width="1.140625" style="1" customWidth="1"/>
    <col min="3" max="3" width="4.5703125" style="1" customWidth="1"/>
    <col min="4" max="4" width="32.85546875" style="1" customWidth="1"/>
    <col min="5" max="5" width="30.85546875" style="1" customWidth="1"/>
    <col min="6" max="6" width="21.5703125" style="1" customWidth="1"/>
    <col min="7" max="7" width="18.85546875" style="1" customWidth="1"/>
    <col min="8" max="8" width="15.7109375" style="1" customWidth="1"/>
    <col min="9" max="9" width="26.5703125" style="1" customWidth="1"/>
    <col min="10" max="10" width="24" style="1" customWidth="1"/>
    <col min="11" max="11" width="23.140625" style="1" customWidth="1"/>
    <col min="12" max="13" width="13.28515625" style="1" customWidth="1"/>
    <col min="14" max="14" width="26.5703125" style="1" customWidth="1"/>
    <col min="15" max="16" width="25.42578125" style="1" customWidth="1"/>
    <col min="17" max="17" width="34.140625" style="1" customWidth="1"/>
    <col min="18" max="18" width="15.28515625" style="1" customWidth="1"/>
    <col min="19" max="19" width="25.7109375" style="1" hidden="1" customWidth="1"/>
    <col min="20" max="20" width="20.5703125" style="1" hidden="1" customWidth="1"/>
    <col min="21" max="21" width="5.85546875" style="1" customWidth="1"/>
    <col min="22" max="16384" width="11.42578125" style="1"/>
  </cols>
  <sheetData>
    <row r="1" spans="2:21" ht="9" customHeight="1"/>
    <row r="2" spans="2:21" ht="15" customHeight="1">
      <c r="B2" s="35"/>
      <c r="C2" s="129"/>
      <c r="D2" s="129"/>
      <c r="E2" s="129"/>
      <c r="F2" s="131" t="s">
        <v>0</v>
      </c>
      <c r="G2" s="131"/>
      <c r="H2" s="131"/>
      <c r="I2" s="131"/>
      <c r="J2" s="131"/>
      <c r="K2" s="131"/>
      <c r="L2" s="131"/>
      <c r="M2" s="131"/>
      <c r="N2" s="131"/>
      <c r="O2" s="131"/>
      <c r="P2" s="130" t="s">
        <v>1</v>
      </c>
      <c r="Q2" s="130"/>
      <c r="R2" s="130"/>
      <c r="S2" s="49"/>
      <c r="T2" s="31" t="s">
        <v>34</v>
      </c>
      <c r="U2" s="62"/>
    </row>
    <row r="3" spans="2:21" ht="12.75" customHeight="1">
      <c r="B3" s="36"/>
      <c r="C3" s="129"/>
      <c r="D3" s="129"/>
      <c r="E3" s="129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0"/>
      <c r="Q3" s="130"/>
      <c r="R3" s="130"/>
      <c r="S3" s="49"/>
      <c r="T3" s="32" t="s">
        <v>35</v>
      </c>
      <c r="U3" s="62"/>
    </row>
    <row r="4" spans="2:21" ht="12.75" customHeight="1">
      <c r="B4" s="36"/>
      <c r="C4" s="129"/>
      <c r="D4" s="129"/>
      <c r="E4" s="129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0"/>
      <c r="Q4" s="130"/>
      <c r="R4" s="130"/>
      <c r="S4" s="49"/>
      <c r="T4" s="32" t="s">
        <v>36</v>
      </c>
      <c r="U4" s="62"/>
    </row>
    <row r="5" spans="2:21" ht="12.75" customHeight="1">
      <c r="B5" s="36"/>
      <c r="C5" s="129"/>
      <c r="D5" s="129"/>
      <c r="E5" s="129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0"/>
      <c r="Q5" s="130"/>
      <c r="R5" s="130"/>
      <c r="S5" s="49"/>
      <c r="T5" s="32" t="s">
        <v>37</v>
      </c>
      <c r="U5" s="62"/>
    </row>
    <row r="6" spans="2:21" ht="12.75" customHeight="1">
      <c r="B6" s="37"/>
      <c r="C6" s="129"/>
      <c r="D6" s="129"/>
      <c r="E6" s="129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0"/>
      <c r="Q6" s="130"/>
      <c r="R6" s="130"/>
      <c r="S6" s="49"/>
      <c r="T6" s="33" t="s">
        <v>38</v>
      </c>
      <c r="U6" s="62"/>
    </row>
    <row r="7" spans="2:21" ht="15">
      <c r="B7" s="3"/>
      <c r="C7" s="4"/>
      <c r="D7" s="4"/>
      <c r="E7" s="4"/>
      <c r="F7" s="4"/>
      <c r="G7" s="4"/>
      <c r="H7" s="4"/>
      <c r="I7" s="34"/>
      <c r="J7" s="34"/>
      <c r="K7" s="34"/>
      <c r="L7" s="34"/>
      <c r="M7" s="34"/>
      <c r="N7" s="4"/>
      <c r="O7" s="19"/>
      <c r="P7" s="19"/>
      <c r="Q7" s="19"/>
      <c r="R7" s="19"/>
      <c r="S7" s="19"/>
      <c r="T7" s="2"/>
      <c r="U7" s="62"/>
    </row>
    <row r="8" spans="2:21" ht="15">
      <c r="B8" s="3"/>
      <c r="C8" s="4"/>
      <c r="D8" s="4"/>
      <c r="E8" s="4"/>
      <c r="F8" s="4"/>
      <c r="G8" s="4"/>
      <c r="H8" s="4"/>
      <c r="I8" s="34"/>
      <c r="J8" s="34"/>
      <c r="K8" s="34"/>
      <c r="L8" s="34"/>
      <c r="M8" s="34"/>
      <c r="N8" s="4"/>
      <c r="O8" s="19"/>
      <c r="P8" s="19"/>
      <c r="Q8" s="19"/>
      <c r="R8" s="19"/>
      <c r="S8" s="19"/>
      <c r="T8" s="5"/>
      <c r="U8" s="62"/>
    </row>
    <row r="9" spans="2:21" ht="15">
      <c r="B9" s="3"/>
      <c r="C9" s="4"/>
      <c r="D9" s="4"/>
      <c r="E9" s="4"/>
      <c r="F9" s="4"/>
      <c r="G9" s="4"/>
      <c r="H9" s="4"/>
      <c r="I9" s="6" t="s">
        <v>2</v>
      </c>
      <c r="J9" s="4"/>
      <c r="K9" s="120" t="s">
        <v>18</v>
      </c>
      <c r="L9" s="120"/>
      <c r="M9" s="120"/>
      <c r="N9" s="120"/>
      <c r="O9" s="4"/>
      <c r="P9" s="19"/>
      <c r="Q9" s="19"/>
      <c r="R9" s="19"/>
      <c r="S9" s="19"/>
      <c r="T9" s="5"/>
      <c r="U9" s="62"/>
    </row>
    <row r="10" spans="2:21" ht="15">
      <c r="B10" s="3"/>
      <c r="C10" s="4"/>
      <c r="D10" s="4"/>
      <c r="E10" s="4"/>
      <c r="F10" s="4"/>
      <c r="G10" s="4"/>
      <c r="H10" s="4"/>
      <c r="I10" s="6" t="s">
        <v>3</v>
      </c>
      <c r="J10" s="4"/>
      <c r="K10" s="120" t="s">
        <v>15</v>
      </c>
      <c r="L10" s="120"/>
      <c r="M10" s="120"/>
      <c r="N10" s="120"/>
      <c r="O10" s="4"/>
      <c r="P10" s="4"/>
      <c r="Q10" s="4"/>
      <c r="R10" s="4"/>
      <c r="S10" s="4"/>
      <c r="T10" s="5"/>
      <c r="U10" s="62"/>
    </row>
    <row r="11" spans="2:21" ht="15">
      <c r="B11" s="3"/>
      <c r="C11" s="4"/>
      <c r="D11" s="4"/>
      <c r="E11" s="4"/>
      <c r="F11" s="4"/>
      <c r="G11" s="4"/>
      <c r="H11" s="4"/>
      <c r="I11" s="6" t="s">
        <v>4</v>
      </c>
      <c r="J11" s="4"/>
      <c r="K11" s="120" t="s">
        <v>16</v>
      </c>
      <c r="L11" s="120"/>
      <c r="M11" s="120"/>
      <c r="N11" s="120"/>
      <c r="O11" s="4"/>
      <c r="P11" s="4"/>
      <c r="Q11" s="4"/>
      <c r="R11" s="4"/>
      <c r="S11" s="4"/>
      <c r="T11" s="5"/>
      <c r="U11" s="62"/>
    </row>
    <row r="12" spans="2:21" ht="15">
      <c r="B12" s="3"/>
      <c r="C12" s="4"/>
      <c r="D12" s="4"/>
      <c r="E12" s="4"/>
      <c r="F12" s="4"/>
      <c r="G12" s="4"/>
      <c r="H12" s="4"/>
      <c r="I12" s="6" t="s">
        <v>29</v>
      </c>
      <c r="J12" s="4"/>
      <c r="K12" s="120" t="s">
        <v>22</v>
      </c>
      <c r="L12" s="120"/>
      <c r="M12" s="120"/>
      <c r="N12" s="120"/>
      <c r="O12" s="4"/>
      <c r="P12" s="4"/>
      <c r="Q12" s="4"/>
      <c r="R12" s="4"/>
      <c r="S12" s="4"/>
      <c r="T12" s="5"/>
      <c r="U12" s="62"/>
    </row>
    <row r="13" spans="2:21" ht="15">
      <c r="B13" s="3"/>
      <c r="C13" s="4"/>
      <c r="D13" s="4"/>
      <c r="E13" s="4"/>
      <c r="F13" s="4"/>
      <c r="G13" s="4"/>
      <c r="H13" s="4"/>
      <c r="I13" s="6" t="s">
        <v>13</v>
      </c>
      <c r="J13" s="4"/>
      <c r="K13" s="120" t="s">
        <v>23</v>
      </c>
      <c r="L13" s="120"/>
      <c r="M13" s="120"/>
      <c r="N13" s="120"/>
      <c r="O13" s="4"/>
      <c r="P13" s="4"/>
      <c r="Q13" s="4"/>
      <c r="R13" s="4"/>
      <c r="S13" s="4"/>
      <c r="T13" s="5"/>
      <c r="U13" s="62"/>
    </row>
    <row r="14" spans="2:21">
      <c r="B14" s="3"/>
      <c r="C14" s="4"/>
      <c r="D14" s="4"/>
      <c r="E14" s="4"/>
      <c r="F14" s="4"/>
      <c r="G14" s="4"/>
      <c r="H14" s="4"/>
      <c r="I14" s="30"/>
      <c r="J14" s="4"/>
      <c r="K14" s="20"/>
      <c r="L14" s="34"/>
      <c r="M14" s="34"/>
      <c r="N14" s="34"/>
      <c r="O14" s="4"/>
      <c r="P14" s="4"/>
      <c r="Q14" s="4"/>
      <c r="R14" s="4"/>
      <c r="S14" s="4"/>
      <c r="T14" s="5"/>
      <c r="U14" s="62"/>
    </row>
    <row r="15" spans="2:21" ht="5.25" customHeight="1">
      <c r="B15" s="3"/>
      <c r="C15" s="9"/>
      <c r="D15" s="9"/>
      <c r="E15" s="9"/>
      <c r="F15" s="9"/>
      <c r="G15" s="9"/>
      <c r="H15" s="9"/>
      <c r="I15" s="9"/>
      <c r="J15" s="7"/>
      <c r="K15" s="7"/>
      <c r="L15" s="4"/>
      <c r="M15" s="4"/>
      <c r="N15" s="4"/>
      <c r="O15" s="4"/>
      <c r="P15" s="4"/>
      <c r="Q15" s="4"/>
      <c r="R15" s="4"/>
      <c r="S15" s="4"/>
      <c r="T15" s="5"/>
      <c r="U15" s="62"/>
    </row>
    <row r="16" spans="2:21" ht="15" customHeight="1">
      <c r="B16" s="3"/>
      <c r="C16" s="121" t="s">
        <v>14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3"/>
      <c r="P16" s="4"/>
      <c r="Q16" s="4"/>
      <c r="R16" s="4"/>
      <c r="S16" s="4"/>
      <c r="T16" s="5"/>
      <c r="U16" s="62"/>
    </row>
    <row r="17" spans="2:21" ht="5.25" customHeight="1"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4"/>
      <c r="Q17" s="4"/>
      <c r="R17" s="4"/>
      <c r="S17" s="4"/>
      <c r="T17" s="5"/>
      <c r="U17" s="62"/>
    </row>
    <row r="18" spans="2:21" ht="17.25" customHeight="1">
      <c r="B18" s="3"/>
      <c r="C18" s="128" t="s">
        <v>26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4"/>
      <c r="Q18" s="4"/>
      <c r="R18" s="4"/>
      <c r="S18" s="4"/>
      <c r="T18" s="5"/>
      <c r="U18" s="62"/>
    </row>
    <row r="19" spans="2:21" ht="4.5" customHeight="1">
      <c r="B19" s="3"/>
      <c r="C19" s="9"/>
      <c r="D19" s="9"/>
      <c r="E19" s="9"/>
      <c r="F19" s="9"/>
      <c r="G19" s="9"/>
      <c r="H19" s="9"/>
      <c r="I19" s="9"/>
      <c r="J19" s="9"/>
      <c r="K19" s="9"/>
      <c r="L19" s="10"/>
      <c r="M19" s="10"/>
      <c r="N19" s="11"/>
      <c r="O19" s="7"/>
      <c r="P19" s="4"/>
      <c r="Q19" s="4"/>
      <c r="R19" s="4"/>
      <c r="S19" s="4"/>
      <c r="T19" s="5"/>
      <c r="U19" s="62"/>
    </row>
    <row r="20" spans="2:21" ht="15.75" customHeight="1">
      <c r="B20" s="3"/>
      <c r="C20" s="124" t="s">
        <v>11</v>
      </c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6"/>
      <c r="P20" s="4"/>
      <c r="Q20" s="4"/>
      <c r="R20" s="4"/>
      <c r="S20" s="4"/>
      <c r="T20" s="5"/>
      <c r="U20" s="62"/>
    </row>
    <row r="21" spans="2:21" ht="6" customHeight="1">
      <c r="B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5"/>
      <c r="U21" s="62"/>
    </row>
    <row r="22" spans="2:21" ht="29.25" customHeight="1">
      <c r="B22" s="3"/>
      <c r="C22" s="127" t="s">
        <v>25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4"/>
      <c r="Q22" s="4"/>
      <c r="R22" s="4"/>
      <c r="S22" s="4"/>
      <c r="T22" s="5"/>
      <c r="U22" s="62"/>
    </row>
    <row r="23" spans="2:21" ht="15.75" customHeight="1">
      <c r="B23" s="3"/>
      <c r="C23" s="124" t="s">
        <v>17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6"/>
      <c r="P23" s="24"/>
      <c r="Q23" s="24"/>
      <c r="R23" s="24"/>
      <c r="S23" s="24"/>
      <c r="T23" s="5"/>
      <c r="U23" s="62"/>
    </row>
    <row r="24" spans="2:21" ht="5.25" customHeight="1">
      <c r="B24" s="3"/>
      <c r="C24" s="9"/>
      <c r="D24" s="9"/>
      <c r="E24" s="9"/>
      <c r="F24" s="9"/>
      <c r="G24" s="9"/>
      <c r="H24" s="9"/>
      <c r="I24" s="9"/>
      <c r="J24" s="7"/>
      <c r="K24" s="7"/>
      <c r="L24" s="7"/>
      <c r="M24" s="7"/>
      <c r="N24" s="7"/>
      <c r="O24" s="7"/>
      <c r="P24" s="7"/>
      <c r="Q24" s="7"/>
      <c r="R24" s="7"/>
      <c r="S24" s="7"/>
      <c r="T24" s="5"/>
      <c r="U24" s="62"/>
    </row>
    <row r="25" spans="2:21" ht="34.5" customHeight="1">
      <c r="B25" s="3"/>
      <c r="C25" s="128" t="s">
        <v>27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7"/>
      <c r="Q25" s="7"/>
      <c r="R25" s="7"/>
      <c r="S25" s="7"/>
      <c r="T25" s="5"/>
      <c r="U25" s="62"/>
    </row>
    <row r="26" spans="2:21" ht="3.75" customHeight="1">
      <c r="B26" s="3"/>
      <c r="C26" s="4"/>
      <c r="D26" s="4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7"/>
      <c r="P26" s="7"/>
      <c r="Q26" s="7"/>
      <c r="R26" s="7"/>
      <c r="S26" s="7"/>
      <c r="T26" s="5"/>
      <c r="U26" s="62"/>
    </row>
    <row r="27" spans="2:21" ht="33.75" customHeight="1">
      <c r="B27" s="3"/>
      <c r="C27" s="128" t="s">
        <v>28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30"/>
      <c r="Q27" s="7"/>
      <c r="R27" s="7"/>
      <c r="S27" s="7"/>
      <c r="T27" s="5"/>
      <c r="U27" s="62"/>
    </row>
    <row r="28" spans="2:21" ht="3.75" customHeight="1">
      <c r="B28" s="3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7"/>
      <c r="P28" s="7"/>
      <c r="Q28" s="7"/>
      <c r="R28" s="7"/>
      <c r="S28" s="7"/>
      <c r="T28" s="5"/>
      <c r="U28" s="62"/>
    </row>
    <row r="29" spans="2:21" ht="5.25" customHeight="1">
      <c r="B29" s="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4"/>
      <c r="O29" s="4"/>
      <c r="P29" s="4"/>
      <c r="Q29" s="4"/>
      <c r="R29" s="4"/>
      <c r="S29" s="4"/>
      <c r="T29" s="5"/>
      <c r="U29" s="62"/>
    </row>
    <row r="30" spans="2:21" ht="15.75" customHeight="1">
      <c r="B30" s="3"/>
      <c r="C30" s="121" t="s">
        <v>12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3"/>
      <c r="P30" s="6"/>
      <c r="Q30" s="6"/>
      <c r="R30" s="6"/>
      <c r="S30" s="6"/>
      <c r="T30" s="5"/>
      <c r="U30" s="62"/>
    </row>
    <row r="31" spans="2:21" ht="6" customHeight="1">
      <c r="B31" s="3"/>
      <c r="C31" s="4"/>
      <c r="D31" s="4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4"/>
      <c r="S31" s="4"/>
      <c r="T31" s="5"/>
      <c r="U31" s="62"/>
    </row>
    <row r="32" spans="2:21" ht="33" customHeight="1">
      <c r="B32" s="3"/>
      <c r="C32" s="104" t="s">
        <v>32</v>
      </c>
      <c r="D32" s="139" t="s">
        <v>39</v>
      </c>
      <c r="E32" s="105" t="s">
        <v>40</v>
      </c>
      <c r="F32" s="104" t="s">
        <v>41</v>
      </c>
      <c r="G32" s="104" t="s">
        <v>42</v>
      </c>
      <c r="H32" s="104" t="s">
        <v>43</v>
      </c>
      <c r="I32" s="105" t="s">
        <v>44</v>
      </c>
      <c r="J32" s="104" t="s">
        <v>45</v>
      </c>
      <c r="K32" s="104"/>
      <c r="L32" s="104" t="s">
        <v>46</v>
      </c>
      <c r="M32" s="104" t="s">
        <v>47</v>
      </c>
      <c r="N32" s="104" t="s">
        <v>48</v>
      </c>
      <c r="O32" s="104" t="s">
        <v>49</v>
      </c>
      <c r="P32" s="117" t="s">
        <v>50</v>
      </c>
      <c r="Q32" s="106" t="s">
        <v>30</v>
      </c>
      <c r="R32" s="107"/>
      <c r="S32" s="46"/>
      <c r="T32" s="5"/>
      <c r="U32" s="62"/>
    </row>
    <row r="33" spans="2:21" ht="33" customHeight="1">
      <c r="B33" s="3"/>
      <c r="C33" s="104"/>
      <c r="D33" s="118"/>
      <c r="E33" s="105"/>
      <c r="F33" s="104"/>
      <c r="G33" s="104"/>
      <c r="H33" s="104"/>
      <c r="I33" s="105"/>
      <c r="J33" s="48" t="s">
        <v>5</v>
      </c>
      <c r="K33" s="48" t="s">
        <v>6</v>
      </c>
      <c r="L33" s="104"/>
      <c r="M33" s="104"/>
      <c r="N33" s="104"/>
      <c r="O33" s="104"/>
      <c r="P33" s="118"/>
      <c r="Q33" s="50" t="s">
        <v>20</v>
      </c>
      <c r="R33" s="51" t="s">
        <v>19</v>
      </c>
      <c r="S33" s="25" t="s">
        <v>53</v>
      </c>
      <c r="T33" s="25" t="s">
        <v>54</v>
      </c>
      <c r="U33" s="62"/>
    </row>
    <row r="34" spans="2:21" s="14" customFormat="1" ht="33" customHeight="1">
      <c r="B34" s="15"/>
      <c r="C34" s="55">
        <v>1</v>
      </c>
      <c r="D34" s="56"/>
      <c r="E34" s="68" t="s">
        <v>62</v>
      </c>
      <c r="F34" s="57"/>
      <c r="G34" s="68" t="s">
        <v>63</v>
      </c>
      <c r="H34" s="58"/>
      <c r="I34" s="59"/>
      <c r="J34" s="59"/>
      <c r="K34" s="59"/>
      <c r="L34" s="60"/>
      <c r="M34" s="60"/>
      <c r="N34" s="59"/>
      <c r="O34" s="59"/>
      <c r="P34" s="59"/>
      <c r="Q34" s="59"/>
      <c r="R34" s="61"/>
      <c r="S34" s="22">
        <f>IF(H34="Baja",1,IF(H34="Media - baja",2,IF(H34="Media",3,IF(H34="Media - alta",4,5))))</f>
        <v>5</v>
      </c>
      <c r="T34" s="45">
        <f>R34*S34</f>
        <v>0</v>
      </c>
      <c r="U34" s="63"/>
    </row>
    <row r="35" spans="2:21" s="14" customFormat="1" ht="31.5" customHeight="1">
      <c r="B35" s="15"/>
      <c r="C35" s="55">
        <v>2</v>
      </c>
      <c r="D35" s="56"/>
      <c r="E35" s="68" t="s">
        <v>62</v>
      </c>
      <c r="F35" s="57"/>
      <c r="G35" s="68" t="s">
        <v>64</v>
      </c>
      <c r="H35" s="57"/>
      <c r="I35" s="59"/>
      <c r="J35" s="61"/>
      <c r="K35" s="59"/>
      <c r="L35" s="60"/>
      <c r="M35" s="60"/>
      <c r="N35" s="59"/>
      <c r="O35" s="59"/>
      <c r="P35" s="59"/>
      <c r="Q35" s="59"/>
      <c r="R35" s="61"/>
      <c r="S35" s="22">
        <f t="shared" ref="S35:S54" si="0">IF(H35="Baja",1,IF(H35="Media - baja",2,IF(H35="Media",3,IF(H35="Media - alta",4,5))))</f>
        <v>5</v>
      </c>
      <c r="T35" s="45">
        <f t="shared" ref="T35:T54" si="1">R35*S35</f>
        <v>0</v>
      </c>
      <c r="U35" s="63"/>
    </row>
    <row r="36" spans="2:21" s="14" customFormat="1" ht="31.5" customHeight="1">
      <c r="B36" s="15"/>
      <c r="C36" s="55">
        <v>3</v>
      </c>
      <c r="D36" s="56"/>
      <c r="E36" s="68" t="s">
        <v>62</v>
      </c>
      <c r="F36" s="57"/>
      <c r="G36" s="68" t="s">
        <v>65</v>
      </c>
      <c r="H36" s="57"/>
      <c r="I36" s="57"/>
      <c r="J36" s="61"/>
      <c r="K36" s="59"/>
      <c r="L36" s="60"/>
      <c r="M36" s="60"/>
      <c r="N36" s="59"/>
      <c r="O36" s="59"/>
      <c r="P36" s="59"/>
      <c r="Q36" s="59"/>
      <c r="R36" s="61"/>
      <c r="S36" s="22">
        <f t="shared" si="0"/>
        <v>5</v>
      </c>
      <c r="T36" s="45">
        <f t="shared" si="1"/>
        <v>0</v>
      </c>
      <c r="U36" s="63"/>
    </row>
    <row r="37" spans="2:21" s="14" customFormat="1" ht="31.5" customHeight="1">
      <c r="B37" s="15"/>
      <c r="C37" s="55">
        <v>4</v>
      </c>
      <c r="D37" s="56"/>
      <c r="E37" s="57"/>
      <c r="F37" s="57"/>
      <c r="G37" s="57"/>
      <c r="H37" s="57"/>
      <c r="I37" s="57"/>
      <c r="J37" s="61"/>
      <c r="K37" s="59"/>
      <c r="L37" s="60"/>
      <c r="M37" s="60"/>
      <c r="N37" s="59"/>
      <c r="O37" s="59"/>
      <c r="P37" s="59"/>
      <c r="Q37" s="59"/>
      <c r="R37" s="61"/>
      <c r="S37" s="22">
        <f t="shared" si="0"/>
        <v>5</v>
      </c>
      <c r="T37" s="45">
        <f t="shared" si="1"/>
        <v>0</v>
      </c>
      <c r="U37" s="63"/>
    </row>
    <row r="38" spans="2:21" s="14" customFormat="1" ht="31.5" customHeight="1">
      <c r="B38" s="15"/>
      <c r="C38" s="55">
        <v>5</v>
      </c>
      <c r="D38" s="56"/>
      <c r="E38" s="57"/>
      <c r="F38" s="57"/>
      <c r="G38" s="57"/>
      <c r="H38" s="57"/>
      <c r="I38" s="57"/>
      <c r="J38" s="61"/>
      <c r="K38" s="59"/>
      <c r="L38" s="60"/>
      <c r="M38" s="60"/>
      <c r="N38" s="59"/>
      <c r="O38" s="59"/>
      <c r="P38" s="59"/>
      <c r="Q38" s="59"/>
      <c r="R38" s="61"/>
      <c r="S38" s="22">
        <f t="shared" si="0"/>
        <v>5</v>
      </c>
      <c r="T38" s="45">
        <f t="shared" si="1"/>
        <v>0</v>
      </c>
      <c r="U38" s="63"/>
    </row>
    <row r="39" spans="2:21" s="14" customFormat="1" ht="31.5" customHeight="1">
      <c r="B39" s="15"/>
      <c r="C39" s="55">
        <v>6</v>
      </c>
      <c r="D39" s="56"/>
      <c r="E39" s="57"/>
      <c r="F39" s="57"/>
      <c r="G39" s="57"/>
      <c r="H39" s="57"/>
      <c r="I39" s="57"/>
      <c r="J39" s="61"/>
      <c r="K39" s="59"/>
      <c r="L39" s="60"/>
      <c r="M39" s="60"/>
      <c r="N39" s="59"/>
      <c r="O39" s="59"/>
      <c r="P39" s="59"/>
      <c r="Q39" s="59"/>
      <c r="R39" s="61"/>
      <c r="S39" s="22">
        <f t="shared" si="0"/>
        <v>5</v>
      </c>
      <c r="T39" s="45">
        <f t="shared" si="1"/>
        <v>0</v>
      </c>
      <c r="U39" s="63"/>
    </row>
    <row r="40" spans="2:21" s="14" customFormat="1" ht="31.5" customHeight="1">
      <c r="B40" s="15"/>
      <c r="C40" s="55">
        <v>7</v>
      </c>
      <c r="D40" s="56"/>
      <c r="E40" s="57"/>
      <c r="F40" s="57"/>
      <c r="G40" s="57"/>
      <c r="H40" s="57"/>
      <c r="I40" s="57"/>
      <c r="J40" s="61"/>
      <c r="K40" s="59"/>
      <c r="L40" s="60"/>
      <c r="M40" s="60"/>
      <c r="N40" s="59"/>
      <c r="O40" s="59"/>
      <c r="P40" s="59"/>
      <c r="Q40" s="59"/>
      <c r="R40" s="61"/>
      <c r="S40" s="22">
        <f t="shared" si="0"/>
        <v>5</v>
      </c>
      <c r="T40" s="45">
        <f t="shared" si="1"/>
        <v>0</v>
      </c>
      <c r="U40" s="63"/>
    </row>
    <row r="41" spans="2:21" s="14" customFormat="1" ht="31.5" customHeight="1">
      <c r="B41" s="15"/>
      <c r="C41" s="55">
        <v>8</v>
      </c>
      <c r="D41" s="56"/>
      <c r="E41" s="57"/>
      <c r="F41" s="57"/>
      <c r="G41" s="57"/>
      <c r="H41" s="57"/>
      <c r="I41" s="57"/>
      <c r="J41" s="61"/>
      <c r="K41" s="59"/>
      <c r="L41" s="60"/>
      <c r="M41" s="60"/>
      <c r="N41" s="59"/>
      <c r="O41" s="59"/>
      <c r="P41" s="59"/>
      <c r="Q41" s="59"/>
      <c r="R41" s="61"/>
      <c r="S41" s="22">
        <f t="shared" si="0"/>
        <v>5</v>
      </c>
      <c r="T41" s="45">
        <f t="shared" si="1"/>
        <v>0</v>
      </c>
      <c r="U41" s="63"/>
    </row>
    <row r="42" spans="2:21" s="14" customFormat="1" ht="31.5" customHeight="1">
      <c r="B42" s="15"/>
      <c r="C42" s="55">
        <v>9</v>
      </c>
      <c r="D42" s="56"/>
      <c r="E42" s="57"/>
      <c r="F42" s="57"/>
      <c r="G42" s="57"/>
      <c r="H42" s="57"/>
      <c r="I42" s="57"/>
      <c r="J42" s="61"/>
      <c r="K42" s="59"/>
      <c r="L42" s="60"/>
      <c r="M42" s="60"/>
      <c r="N42" s="59"/>
      <c r="O42" s="59"/>
      <c r="P42" s="59"/>
      <c r="Q42" s="59"/>
      <c r="R42" s="61"/>
      <c r="S42" s="22">
        <f t="shared" si="0"/>
        <v>5</v>
      </c>
      <c r="T42" s="45">
        <f t="shared" si="1"/>
        <v>0</v>
      </c>
      <c r="U42" s="63"/>
    </row>
    <row r="43" spans="2:21" s="14" customFormat="1" ht="31.5" customHeight="1">
      <c r="B43" s="15"/>
      <c r="C43" s="55">
        <v>10</v>
      </c>
      <c r="D43" s="56"/>
      <c r="E43" s="57"/>
      <c r="F43" s="57"/>
      <c r="G43" s="57"/>
      <c r="H43" s="57"/>
      <c r="I43" s="57"/>
      <c r="J43" s="61"/>
      <c r="K43" s="59"/>
      <c r="L43" s="60"/>
      <c r="M43" s="60"/>
      <c r="N43" s="59"/>
      <c r="O43" s="59"/>
      <c r="P43" s="59"/>
      <c r="Q43" s="59"/>
      <c r="R43" s="61"/>
      <c r="S43" s="22">
        <f t="shared" si="0"/>
        <v>5</v>
      </c>
      <c r="T43" s="45">
        <f t="shared" si="1"/>
        <v>0</v>
      </c>
      <c r="U43" s="63"/>
    </row>
    <row r="44" spans="2:21" s="14" customFormat="1" ht="31.5" customHeight="1">
      <c r="B44" s="15"/>
      <c r="C44" s="55">
        <v>11</v>
      </c>
      <c r="D44" s="56"/>
      <c r="E44" s="57"/>
      <c r="F44" s="57"/>
      <c r="G44" s="57"/>
      <c r="H44" s="57"/>
      <c r="I44" s="57"/>
      <c r="J44" s="61"/>
      <c r="K44" s="59"/>
      <c r="L44" s="60"/>
      <c r="M44" s="60"/>
      <c r="N44" s="59"/>
      <c r="O44" s="59"/>
      <c r="P44" s="59"/>
      <c r="Q44" s="59"/>
      <c r="R44" s="61"/>
      <c r="S44" s="22">
        <f t="shared" si="0"/>
        <v>5</v>
      </c>
      <c r="T44" s="45">
        <f t="shared" si="1"/>
        <v>0</v>
      </c>
      <c r="U44" s="63"/>
    </row>
    <row r="45" spans="2:21" s="14" customFormat="1" ht="31.5" customHeight="1">
      <c r="B45" s="15"/>
      <c r="C45" s="55">
        <v>12</v>
      </c>
      <c r="D45" s="56"/>
      <c r="E45" s="57"/>
      <c r="F45" s="57"/>
      <c r="G45" s="57"/>
      <c r="H45" s="57"/>
      <c r="I45" s="57"/>
      <c r="J45" s="61"/>
      <c r="K45" s="59"/>
      <c r="L45" s="60"/>
      <c r="M45" s="60"/>
      <c r="N45" s="59"/>
      <c r="O45" s="59"/>
      <c r="P45" s="59"/>
      <c r="Q45" s="59"/>
      <c r="R45" s="61"/>
      <c r="S45" s="22">
        <f t="shared" si="0"/>
        <v>5</v>
      </c>
      <c r="T45" s="45">
        <f t="shared" si="1"/>
        <v>0</v>
      </c>
      <c r="U45" s="63"/>
    </row>
    <row r="46" spans="2:21" s="14" customFormat="1" ht="31.5" customHeight="1">
      <c r="B46" s="15"/>
      <c r="C46" s="55">
        <v>13</v>
      </c>
      <c r="D46" s="56"/>
      <c r="E46" s="57"/>
      <c r="F46" s="57"/>
      <c r="G46" s="57"/>
      <c r="H46" s="57"/>
      <c r="I46" s="57"/>
      <c r="J46" s="61"/>
      <c r="K46" s="59"/>
      <c r="L46" s="60"/>
      <c r="M46" s="60"/>
      <c r="N46" s="59"/>
      <c r="O46" s="59"/>
      <c r="P46" s="59"/>
      <c r="Q46" s="59"/>
      <c r="R46" s="61"/>
      <c r="S46" s="22">
        <f t="shared" si="0"/>
        <v>5</v>
      </c>
      <c r="T46" s="45">
        <f t="shared" si="1"/>
        <v>0</v>
      </c>
      <c r="U46" s="63"/>
    </row>
    <row r="47" spans="2:21" s="14" customFormat="1" ht="31.5" customHeight="1">
      <c r="B47" s="15"/>
      <c r="C47" s="55">
        <v>14</v>
      </c>
      <c r="D47" s="56"/>
      <c r="E47" s="57"/>
      <c r="F47" s="57"/>
      <c r="G47" s="57"/>
      <c r="H47" s="57"/>
      <c r="I47" s="57"/>
      <c r="J47" s="61"/>
      <c r="K47" s="59"/>
      <c r="L47" s="60"/>
      <c r="M47" s="60"/>
      <c r="N47" s="59"/>
      <c r="O47" s="59"/>
      <c r="P47" s="59"/>
      <c r="Q47" s="59"/>
      <c r="R47" s="61"/>
      <c r="S47" s="22"/>
      <c r="T47" s="45"/>
      <c r="U47" s="63"/>
    </row>
    <row r="48" spans="2:21" s="14" customFormat="1" ht="31.5" customHeight="1">
      <c r="B48" s="15"/>
      <c r="C48" s="55">
        <v>15</v>
      </c>
      <c r="D48" s="56"/>
      <c r="E48" s="57"/>
      <c r="F48" s="57"/>
      <c r="G48" s="57"/>
      <c r="H48" s="57"/>
      <c r="I48" s="57"/>
      <c r="J48" s="61"/>
      <c r="K48" s="59"/>
      <c r="L48" s="60"/>
      <c r="M48" s="60"/>
      <c r="N48" s="59"/>
      <c r="O48" s="59"/>
      <c r="P48" s="59"/>
      <c r="Q48" s="59"/>
      <c r="R48" s="61"/>
      <c r="S48" s="22"/>
      <c r="T48" s="45"/>
      <c r="U48" s="63"/>
    </row>
    <row r="49" spans="1:21" s="14" customFormat="1" ht="31.5" customHeight="1">
      <c r="B49" s="15"/>
      <c r="C49" s="55">
        <v>16</v>
      </c>
      <c r="D49" s="56"/>
      <c r="E49" s="57"/>
      <c r="F49" s="57"/>
      <c r="G49" s="57"/>
      <c r="H49" s="57"/>
      <c r="I49" s="57"/>
      <c r="J49" s="61"/>
      <c r="K49" s="59"/>
      <c r="L49" s="60"/>
      <c r="M49" s="60"/>
      <c r="N49" s="59"/>
      <c r="O49" s="59"/>
      <c r="P49" s="59"/>
      <c r="Q49" s="59"/>
      <c r="R49" s="61"/>
      <c r="S49" s="22"/>
      <c r="T49" s="45"/>
      <c r="U49" s="63"/>
    </row>
    <row r="50" spans="1:21" s="14" customFormat="1" ht="31.5" customHeight="1">
      <c r="B50" s="15"/>
      <c r="C50" s="55">
        <v>17</v>
      </c>
      <c r="D50" s="56"/>
      <c r="E50" s="57"/>
      <c r="F50" s="57"/>
      <c r="G50" s="57"/>
      <c r="H50" s="57"/>
      <c r="I50" s="57"/>
      <c r="J50" s="61"/>
      <c r="K50" s="59"/>
      <c r="L50" s="60"/>
      <c r="M50" s="60"/>
      <c r="N50" s="59"/>
      <c r="O50" s="59"/>
      <c r="P50" s="59"/>
      <c r="Q50" s="59"/>
      <c r="R50" s="61"/>
      <c r="S50" s="22"/>
      <c r="T50" s="45"/>
      <c r="U50" s="63"/>
    </row>
    <row r="51" spans="1:21" s="14" customFormat="1" ht="31.5" customHeight="1">
      <c r="B51" s="15"/>
      <c r="C51" s="55">
        <v>18</v>
      </c>
      <c r="D51" s="56"/>
      <c r="E51" s="57"/>
      <c r="F51" s="57"/>
      <c r="G51" s="57"/>
      <c r="H51" s="57"/>
      <c r="I51" s="57"/>
      <c r="J51" s="61"/>
      <c r="K51" s="59"/>
      <c r="L51" s="60"/>
      <c r="M51" s="60"/>
      <c r="N51" s="59"/>
      <c r="O51" s="59"/>
      <c r="P51" s="59"/>
      <c r="Q51" s="59"/>
      <c r="R51" s="61"/>
      <c r="S51" s="22"/>
      <c r="T51" s="45"/>
      <c r="U51" s="63"/>
    </row>
    <row r="52" spans="1:21" s="14" customFormat="1" ht="31.5" customHeight="1">
      <c r="B52" s="15"/>
      <c r="C52" s="55">
        <v>19</v>
      </c>
      <c r="D52" s="56"/>
      <c r="E52" s="57"/>
      <c r="F52" s="57"/>
      <c r="G52" s="57"/>
      <c r="H52" s="57"/>
      <c r="I52" s="57"/>
      <c r="J52" s="61"/>
      <c r="K52" s="59"/>
      <c r="L52" s="60"/>
      <c r="M52" s="60"/>
      <c r="N52" s="59"/>
      <c r="O52" s="59"/>
      <c r="P52" s="59"/>
      <c r="Q52" s="59"/>
      <c r="R52" s="61"/>
      <c r="S52" s="22"/>
      <c r="T52" s="45"/>
      <c r="U52" s="63"/>
    </row>
    <row r="53" spans="1:21" s="14" customFormat="1" ht="31.5" customHeight="1">
      <c r="B53" s="15"/>
      <c r="C53" s="55">
        <v>20</v>
      </c>
      <c r="D53" s="56"/>
      <c r="E53" s="57"/>
      <c r="F53" s="57"/>
      <c r="G53" s="57"/>
      <c r="H53" s="57"/>
      <c r="I53" s="57"/>
      <c r="J53" s="61"/>
      <c r="K53" s="59"/>
      <c r="L53" s="60"/>
      <c r="M53" s="60"/>
      <c r="N53" s="59"/>
      <c r="O53" s="59"/>
      <c r="P53" s="59"/>
      <c r="Q53" s="59"/>
      <c r="R53" s="61"/>
      <c r="S53" s="22">
        <f t="shared" si="0"/>
        <v>5</v>
      </c>
      <c r="T53" s="45">
        <f t="shared" si="1"/>
        <v>0</v>
      </c>
      <c r="U53" s="63"/>
    </row>
    <row r="54" spans="1:21" s="14" customFormat="1" ht="31.5" customHeight="1">
      <c r="B54" s="15"/>
      <c r="C54" s="55" t="s">
        <v>31</v>
      </c>
      <c r="D54" s="56"/>
      <c r="E54" s="57"/>
      <c r="F54" s="57"/>
      <c r="G54" s="57"/>
      <c r="H54" s="57"/>
      <c r="I54" s="57"/>
      <c r="J54" s="61"/>
      <c r="K54" s="59"/>
      <c r="L54" s="60"/>
      <c r="M54" s="60"/>
      <c r="N54" s="59"/>
      <c r="O54" s="59"/>
      <c r="P54" s="59"/>
      <c r="Q54" s="59"/>
      <c r="R54" s="61"/>
      <c r="S54" s="22">
        <f t="shared" si="0"/>
        <v>5</v>
      </c>
      <c r="T54" s="45">
        <f t="shared" si="1"/>
        <v>0</v>
      </c>
      <c r="U54" s="63"/>
    </row>
    <row r="55" spans="1:21" s="14" customFormat="1" ht="31.5" customHeight="1">
      <c r="B55" s="15"/>
      <c r="C55" s="39"/>
      <c r="D55" s="39"/>
      <c r="E55" s="38"/>
      <c r="F55" s="38"/>
      <c r="G55" s="38"/>
      <c r="H55" s="40"/>
      <c r="I55" s="38"/>
      <c r="J55" s="41"/>
      <c r="K55" s="38"/>
      <c r="L55" s="42"/>
      <c r="M55" s="42"/>
      <c r="N55" s="38"/>
      <c r="O55" s="38"/>
      <c r="P55" s="38"/>
      <c r="Q55" s="38"/>
      <c r="R55" s="43"/>
      <c r="S55" s="43"/>
      <c r="T55" s="43"/>
      <c r="U55" s="63"/>
    </row>
    <row r="56" spans="1:21" ht="21.75" customHeight="1">
      <c r="B56" s="6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7"/>
      <c r="U56" s="62"/>
    </row>
    <row r="57" spans="1:21" ht="21.75" customHeight="1">
      <c r="A57" s="16"/>
      <c r="B57" s="114" t="s">
        <v>7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6"/>
    </row>
    <row r="58" spans="1:21" ht="21.75" customHeight="1">
      <c r="A58" s="17"/>
      <c r="B58" s="111" t="s">
        <v>8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3"/>
    </row>
    <row r="59" spans="1:21" ht="21.75" customHeight="1">
      <c r="B59" s="132" t="s">
        <v>9</v>
      </c>
      <c r="C59" s="133"/>
      <c r="D59" s="134"/>
      <c r="E59" s="135" t="s">
        <v>33</v>
      </c>
      <c r="F59" s="135"/>
      <c r="G59" s="135"/>
      <c r="H59" s="135" t="s">
        <v>51</v>
      </c>
      <c r="I59" s="135"/>
      <c r="J59" s="136">
        <v>3</v>
      </c>
      <c r="K59" s="137"/>
      <c r="L59" s="137"/>
      <c r="M59" s="138" t="s">
        <v>10</v>
      </c>
      <c r="N59" s="138"/>
      <c r="O59" s="138"/>
      <c r="P59" s="108">
        <v>43343</v>
      </c>
      <c r="Q59" s="109"/>
      <c r="R59" s="109"/>
      <c r="S59" s="109"/>
      <c r="T59" s="109"/>
      <c r="U59" s="110"/>
    </row>
    <row r="60" spans="1:21" ht="80.25" customHeight="1">
      <c r="B60" s="101"/>
      <c r="C60" s="102"/>
      <c r="D60" s="102"/>
      <c r="E60" s="102"/>
      <c r="F60" s="102"/>
      <c r="G60" s="102"/>
      <c r="H60" s="102"/>
      <c r="I60" s="102"/>
      <c r="J60" s="103"/>
      <c r="K60" s="103"/>
      <c r="L60" s="103"/>
      <c r="M60" s="102"/>
      <c r="N60" s="102"/>
      <c r="O60" s="102"/>
      <c r="P60" s="103"/>
      <c r="Q60" s="103"/>
      <c r="R60" s="103"/>
      <c r="S60" s="103"/>
      <c r="T60" s="103"/>
      <c r="U60" s="64"/>
    </row>
    <row r="95" spans="21:21" ht="15.75" customHeight="1">
      <c r="U95" s="18"/>
    </row>
    <row r="96" spans="21:21">
      <c r="U96" s="18"/>
    </row>
    <row r="97" spans="21:21" ht="15.75" customHeight="1">
      <c r="U97" s="18"/>
    </row>
    <row r="98" spans="21:21">
      <c r="U98" s="9"/>
    </row>
    <row r="99" spans="21:21" ht="15.75" customHeight="1">
      <c r="U99" s="18"/>
    </row>
  </sheetData>
  <mergeCells count="39">
    <mergeCell ref="B60:T60"/>
    <mergeCell ref="P32:P33"/>
    <mergeCell ref="Q32:R32"/>
    <mergeCell ref="B57:U57"/>
    <mergeCell ref="B58:U58"/>
    <mergeCell ref="B59:D59"/>
    <mergeCell ref="E59:G59"/>
    <mergeCell ref="H59:I59"/>
    <mergeCell ref="J59:L59"/>
    <mergeCell ref="M59:O59"/>
    <mergeCell ref="P59:U59"/>
    <mergeCell ref="I32:I33"/>
    <mergeCell ref="J32:K32"/>
    <mergeCell ref="L32:L33"/>
    <mergeCell ref="M32:M33"/>
    <mergeCell ref="N32:N33"/>
    <mergeCell ref="O32:O33"/>
    <mergeCell ref="C23:O23"/>
    <mergeCell ref="C25:O25"/>
    <mergeCell ref="C27:O27"/>
    <mergeCell ref="C30:O30"/>
    <mergeCell ref="C32:C33"/>
    <mergeCell ref="D32:D33"/>
    <mergeCell ref="E32:E33"/>
    <mergeCell ref="F32:F33"/>
    <mergeCell ref="G32:G33"/>
    <mergeCell ref="H32:H33"/>
    <mergeCell ref="C22:O22"/>
    <mergeCell ref="C2:E6"/>
    <mergeCell ref="F2:O6"/>
    <mergeCell ref="P2:R6"/>
    <mergeCell ref="K9:N9"/>
    <mergeCell ref="K10:N10"/>
    <mergeCell ref="K11:N11"/>
    <mergeCell ref="K12:N12"/>
    <mergeCell ref="K13:N13"/>
    <mergeCell ref="C16:O16"/>
    <mergeCell ref="C18:O18"/>
    <mergeCell ref="C20:O20"/>
  </mergeCells>
  <dataValidations count="1">
    <dataValidation type="list" allowBlank="1" showInputMessage="1" showErrorMessage="1" sqref="H34:H55">
      <formula1>$T$2:$T$6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120" scale="56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S37"/>
  <sheetViews>
    <sheetView topLeftCell="A4" zoomScale="55" zoomScaleNormal="55" workbookViewId="0">
      <selection activeCell="V35" sqref="V35"/>
    </sheetView>
  </sheetViews>
  <sheetFormatPr baseColWidth="10" defaultRowHeight="14.25"/>
  <cols>
    <col min="1" max="1" width="1.5703125" style="1" customWidth="1"/>
    <col min="2" max="2" width="1.140625" style="1" customWidth="1"/>
    <col min="3" max="3" width="4.5703125" style="1" customWidth="1"/>
    <col min="4" max="4" width="32.85546875" style="1" customWidth="1"/>
    <col min="5" max="5" width="30.85546875" style="1" customWidth="1"/>
    <col min="6" max="6" width="21.5703125" style="1" customWidth="1"/>
    <col min="7" max="7" width="18.85546875" style="1" customWidth="1"/>
    <col min="8" max="8" width="15.7109375" style="1" customWidth="1"/>
    <col min="9" max="9" width="24.140625" style="1" customWidth="1"/>
    <col min="10" max="10" width="15.7109375" style="1" customWidth="1"/>
    <col min="11" max="11" width="26.5703125" style="1" hidden="1" customWidth="1"/>
    <col min="12" max="12" width="24" style="1" hidden="1" customWidth="1"/>
    <col min="13" max="13" width="23.140625" style="1" customWidth="1"/>
    <col min="14" max="14" width="18.140625" style="1" customWidth="1"/>
    <col min="15" max="15" width="40.7109375" style="1" customWidth="1"/>
    <col min="16" max="16" width="26.5703125" style="1" customWidth="1"/>
    <col min="17" max="17" width="25.42578125" style="1" customWidth="1"/>
    <col min="18" max="18" width="25.7109375" style="1" hidden="1" customWidth="1"/>
    <col min="19" max="19" width="20.5703125" style="1" hidden="1" customWidth="1"/>
    <col min="20" max="20" width="5.85546875" style="1" customWidth="1"/>
    <col min="21" max="16384" width="11.42578125" style="1"/>
  </cols>
  <sheetData>
    <row r="1" spans="2:19" ht="9" customHeight="1"/>
    <row r="2" spans="2:19" ht="15" customHeight="1">
      <c r="B2" s="78"/>
      <c r="C2" s="153"/>
      <c r="D2" s="154"/>
      <c r="E2" s="159" t="s">
        <v>0</v>
      </c>
      <c r="F2" s="160"/>
      <c r="G2" s="160"/>
      <c r="H2" s="160"/>
      <c r="I2" s="160"/>
      <c r="J2" s="160"/>
      <c r="K2" s="160"/>
      <c r="L2" s="160"/>
      <c r="M2" s="160"/>
      <c r="N2" s="161"/>
      <c r="O2" s="130" t="s">
        <v>1</v>
      </c>
      <c r="P2" s="130"/>
      <c r="Q2" s="130"/>
      <c r="R2" s="49"/>
      <c r="S2" s="31" t="s">
        <v>34</v>
      </c>
    </row>
    <row r="3" spans="2:19" ht="12.75" customHeight="1">
      <c r="B3" s="79"/>
      <c r="C3" s="155"/>
      <c r="D3" s="156"/>
      <c r="E3" s="162"/>
      <c r="F3" s="163"/>
      <c r="G3" s="163"/>
      <c r="H3" s="163"/>
      <c r="I3" s="163"/>
      <c r="J3" s="163"/>
      <c r="K3" s="163"/>
      <c r="L3" s="163"/>
      <c r="M3" s="163"/>
      <c r="N3" s="164"/>
      <c r="O3" s="130"/>
      <c r="P3" s="130"/>
      <c r="Q3" s="130"/>
      <c r="R3" s="49"/>
      <c r="S3" s="32" t="s">
        <v>35</v>
      </c>
    </row>
    <row r="4" spans="2:19" ht="12.75" customHeight="1">
      <c r="B4" s="79"/>
      <c r="C4" s="155"/>
      <c r="D4" s="156"/>
      <c r="E4" s="162"/>
      <c r="F4" s="163"/>
      <c r="G4" s="163"/>
      <c r="H4" s="163"/>
      <c r="I4" s="163"/>
      <c r="J4" s="163"/>
      <c r="K4" s="163"/>
      <c r="L4" s="163"/>
      <c r="M4" s="163"/>
      <c r="N4" s="164"/>
      <c r="O4" s="130"/>
      <c r="P4" s="130"/>
      <c r="Q4" s="130"/>
      <c r="R4" s="49"/>
      <c r="S4" s="32" t="s">
        <v>36</v>
      </c>
    </row>
    <row r="5" spans="2:19" ht="12.75" customHeight="1">
      <c r="B5" s="79"/>
      <c r="C5" s="155"/>
      <c r="D5" s="156"/>
      <c r="E5" s="162"/>
      <c r="F5" s="163"/>
      <c r="G5" s="163"/>
      <c r="H5" s="163"/>
      <c r="I5" s="163"/>
      <c r="J5" s="163"/>
      <c r="K5" s="163"/>
      <c r="L5" s="163"/>
      <c r="M5" s="163"/>
      <c r="N5" s="164"/>
      <c r="O5" s="130"/>
      <c r="P5" s="130"/>
      <c r="Q5" s="130"/>
      <c r="R5" s="49"/>
      <c r="S5" s="32" t="s">
        <v>37</v>
      </c>
    </row>
    <row r="6" spans="2:19" ht="12.75" customHeight="1">
      <c r="B6" s="80"/>
      <c r="C6" s="157"/>
      <c r="D6" s="158"/>
      <c r="E6" s="165"/>
      <c r="F6" s="166"/>
      <c r="G6" s="166"/>
      <c r="H6" s="166"/>
      <c r="I6" s="166"/>
      <c r="J6" s="166"/>
      <c r="K6" s="166"/>
      <c r="L6" s="166"/>
      <c r="M6" s="166"/>
      <c r="N6" s="167"/>
      <c r="O6" s="130"/>
      <c r="P6" s="130"/>
      <c r="Q6" s="130"/>
      <c r="R6" s="49"/>
      <c r="S6" s="33" t="s">
        <v>38</v>
      </c>
    </row>
    <row r="7" spans="2:19" ht="15">
      <c r="B7" s="81"/>
      <c r="C7" s="4"/>
      <c r="D7" s="4"/>
      <c r="E7" s="4"/>
      <c r="F7" s="4"/>
      <c r="G7" s="4"/>
      <c r="H7" s="4"/>
      <c r="I7" s="4"/>
      <c r="J7" s="4"/>
      <c r="K7" s="34"/>
      <c r="L7" s="34"/>
      <c r="M7" s="34"/>
      <c r="N7" s="34"/>
      <c r="O7" s="34"/>
      <c r="P7" s="4"/>
      <c r="Q7" s="73"/>
      <c r="R7" s="19"/>
      <c r="S7" s="2"/>
    </row>
    <row r="8" spans="2:19" ht="6" customHeight="1">
      <c r="B8" s="81"/>
      <c r="C8" s="4"/>
      <c r="D8" s="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74"/>
      <c r="R8" s="4"/>
      <c r="S8" s="5"/>
    </row>
    <row r="9" spans="2:19" ht="33" customHeight="1">
      <c r="B9" s="81"/>
      <c r="C9" s="104" t="s">
        <v>32</v>
      </c>
      <c r="D9" s="105" t="s">
        <v>40</v>
      </c>
      <c r="E9" s="104" t="s">
        <v>42</v>
      </c>
      <c r="F9" s="104" t="s">
        <v>43</v>
      </c>
      <c r="G9" s="106" t="s">
        <v>60</v>
      </c>
      <c r="H9" s="107"/>
      <c r="I9" s="168" t="s">
        <v>61</v>
      </c>
      <c r="J9" s="168"/>
      <c r="K9" s="46"/>
      <c r="L9" s="5"/>
      <c r="M9" s="4"/>
      <c r="N9" s="152" t="s">
        <v>66</v>
      </c>
      <c r="O9" s="152"/>
      <c r="P9" s="4"/>
      <c r="Q9" s="62"/>
    </row>
    <row r="10" spans="2:19" ht="42" customHeight="1">
      <c r="B10" s="81"/>
      <c r="C10" s="104"/>
      <c r="D10" s="105"/>
      <c r="E10" s="104"/>
      <c r="F10" s="104"/>
      <c r="G10" s="50" t="s">
        <v>20</v>
      </c>
      <c r="H10" s="51" t="s">
        <v>56</v>
      </c>
      <c r="I10" s="25" t="s">
        <v>58</v>
      </c>
      <c r="J10" s="25" t="s">
        <v>57</v>
      </c>
      <c r="K10" s="25" t="s">
        <v>53</v>
      </c>
      <c r="L10" s="25" t="s">
        <v>54</v>
      </c>
      <c r="M10" s="4"/>
      <c r="N10" s="52" t="s">
        <v>52</v>
      </c>
      <c r="O10" s="53" t="s">
        <v>55</v>
      </c>
      <c r="P10" s="75"/>
      <c r="Q10" s="62"/>
    </row>
    <row r="11" spans="2:19" s="14" customFormat="1" ht="33" customHeight="1">
      <c r="B11" s="82"/>
      <c r="C11" s="21">
        <v>1</v>
      </c>
      <c r="D11" s="47" t="str">
        <f>'RG1'!E36</f>
        <v>Elaborar memorando impartiendo directrices y lineamientos para el control de tiempos de expedición de los apoyos técnicos</v>
      </c>
      <c r="E11" s="47" t="str">
        <f>'RG1'!G36</f>
        <v xml:space="preserve">Elaborar y socializar el Momerando para el control de los tiempos de expedición de los estudios técnicos. </v>
      </c>
      <c r="F11" s="54" t="str">
        <f>'RG1'!H36</f>
        <v>Alta</v>
      </c>
      <c r="G11" s="22" t="str">
        <f>'RG1'!Q36</f>
        <v>Memorando socializado a las Direcciones Seccionales</v>
      </c>
      <c r="H11" s="23">
        <f>'RG1'!R36</f>
        <v>0</v>
      </c>
      <c r="I11" s="22"/>
      <c r="J11" s="23"/>
      <c r="K11" s="22">
        <f t="shared" ref="K11:K31" si="0">IF(F11="Baja",1,IF(F11="Media - baja",2,IF(F11="Media",3,IF(F11="Media - alta",4,5))))</f>
        <v>5</v>
      </c>
      <c r="L11" s="45">
        <f t="shared" ref="L11:L31" si="1">J11*K11</f>
        <v>0</v>
      </c>
      <c r="M11" s="75"/>
      <c r="N11" s="22" t="str">
        <f>IFERROR(INDEX($D$11:$D$31,MATCH(0,INDEX(COUNTIF($N$10:N10,$D$11:$D$31),),)),"")</f>
        <v>Elaborar memorando impartiendo directrices y lineamientos para el control de tiempos de expedición de los apoyos técnicos</v>
      </c>
      <c r="O11" s="69">
        <f t="shared" ref="O11:O25" si="2">SUMIFS($L$11:$L$31,$D$11:$D$31,N11)/SUMIFS($K$11:$K$31,$D$11:$D$31,N11)</f>
        <v>0</v>
      </c>
      <c r="P11" s="75"/>
      <c r="Q11" s="63"/>
    </row>
    <row r="12" spans="2:19" s="14" customFormat="1" ht="31.5" customHeight="1">
      <c r="B12" s="82"/>
      <c r="C12" s="21">
        <v>2</v>
      </c>
      <c r="D12" s="47" t="str">
        <f>'RG1'!E38</f>
        <v>Gestionar un módulo que se conecte con SI Integra en desarrollo, que permita el control de los insumos que se reciben en Fiscalización.</v>
      </c>
      <c r="E12" s="47" t="str">
        <f>'RG1'!G38</f>
        <v xml:space="preserve">Realizar conjuntamente con la Dirección de Gestión de Aduanas la solicitud del desarrollo de modulo a la Subdirección de Gestión de Tecnología de las Comunicaciones. </v>
      </c>
      <c r="F12" s="54" t="str">
        <f>'RG1'!H38</f>
        <v>Alta</v>
      </c>
      <c r="G12" s="22" t="str">
        <f>'RG1'!Q38</f>
        <v>Oficio de Solicitud del desarrollo del módulo a la Subdirección de Gestión de Tecnología de Información y Telecomunicaciones</v>
      </c>
      <c r="H12" s="23">
        <f>'RG1'!R38</f>
        <v>0</v>
      </c>
      <c r="I12" s="22"/>
      <c r="J12" s="23"/>
      <c r="K12" s="22">
        <f t="shared" si="0"/>
        <v>5</v>
      </c>
      <c r="L12" s="45">
        <f t="shared" si="1"/>
        <v>0</v>
      </c>
      <c r="M12" s="75"/>
      <c r="N12" s="22" t="str">
        <f>IFERROR(INDEX($D$11:$D$31,MATCH(0,INDEX(COUNTIF($N$10:N11,$D$11:$D$31),),)),"")</f>
        <v>Gestionar un módulo que se conecte con SI Integra en desarrollo, que permita el control de los insumos que se reciben en Fiscalización.</v>
      </c>
      <c r="O12" s="69">
        <f t="shared" si="2"/>
        <v>0</v>
      </c>
      <c r="P12" s="75"/>
      <c r="Q12" s="63"/>
    </row>
    <row r="13" spans="2:19" s="14" customFormat="1" ht="31.5" customHeight="1">
      <c r="B13" s="82"/>
      <c r="C13" s="21">
        <v>3</v>
      </c>
      <c r="D13" s="47" t="str">
        <f>'RG1'!E39</f>
        <v>Gestionar un módulo que se conecte con SI Integra en desarrollo, que permita el control de los insumos que se reciben en Fiscalización.</v>
      </c>
      <c r="E13" s="47" t="str">
        <f>'RG1'!G39</f>
        <v>Desarrollar la herramienta tecnológica para controlar los términos desde el envío de los insumos hasta la finalización de las investigaciones. (responsable tecnología)</v>
      </c>
      <c r="F13" s="54" t="str">
        <f>'RG1'!H39</f>
        <v>Alta</v>
      </c>
      <c r="G13" s="22" t="str">
        <f>'RG1'!Q39</f>
        <v>Cronograma de actividades y puesta en producción del módulo en el SI Integra</v>
      </c>
      <c r="H13" s="23">
        <f>'RG1'!R39</f>
        <v>0</v>
      </c>
      <c r="I13" s="22"/>
      <c r="J13" s="23"/>
      <c r="K13" s="22">
        <f t="shared" si="0"/>
        <v>5</v>
      </c>
      <c r="L13" s="45">
        <f t="shared" si="1"/>
        <v>0</v>
      </c>
      <c r="M13" s="75"/>
      <c r="N13" s="22" t="str">
        <f>IFERROR(INDEX($D$11:$D$31,MATCH(0,INDEX(COUNTIF($N$10:N12,$D$11:$D$31),),)),"")</f>
        <v>Expedir un Memorando para que las Direcciones Seccionales realicen seguimiento periódico a los autos comisorios y los documentos derivados de la actuación</v>
      </c>
      <c r="O13" s="69">
        <f t="shared" si="2"/>
        <v>0</v>
      </c>
      <c r="P13" s="75"/>
      <c r="Q13" s="63"/>
    </row>
    <row r="14" spans="2:19" s="14" customFormat="1" ht="31.5" customHeight="1">
      <c r="B14" s="82"/>
      <c r="C14" s="21">
        <v>4</v>
      </c>
      <c r="D14" s="47" t="str">
        <f>'RG1'!E40</f>
        <v xml:space="preserve">Revisar y ajustar el Memorando 0150 del 23 de mayo de 2016 suscrito por la Dirección de Gestión de Aduanas, la Dirección de Gestión de Policía Fiscal y Aduanera y la Dirección de Gestión de Fiscalización para efectos de atender la recomendación de la Agencia ITRC
</v>
      </c>
      <c r="E14" s="47" t="str">
        <f>'RG1'!G40</f>
        <v xml:space="preserve">Realizar reunión centre las  Direcciones de Gestión de Aduanas, Policía Fiscal y Aduanera y  Fiscalización para acordar los ajustes del Memorando 150 del 23 de mayo de 2016 y dejar evidencia de la asistencia a la reunión.
Proferir Memorando Conjunto
</v>
      </c>
      <c r="F14" s="54" t="str">
        <f>'RG1'!H40</f>
        <v>Alta</v>
      </c>
      <c r="G14" s="22" t="str">
        <f>'RG1'!Q40</f>
        <v>Acta de reunión y Memorando expedido</v>
      </c>
      <c r="H14" s="23">
        <f>'RG1'!R40</f>
        <v>0</v>
      </c>
      <c r="I14" s="22"/>
      <c r="J14" s="23"/>
      <c r="K14" s="22">
        <f t="shared" si="0"/>
        <v>5</v>
      </c>
      <c r="L14" s="45">
        <f t="shared" si="1"/>
        <v>0</v>
      </c>
      <c r="M14" s="75"/>
      <c r="N14" s="22" t="str">
        <f>IFERROR(INDEX($D$11:$D$31,MATCH(0,INDEX(COUNTIF($N$10:N13,$D$11:$D$31),),)),"")</f>
        <v>Realizar seguimiento a los casos próximos a vencerse encontrados por la Agencia ITRC en las Direcciones Seccionales de Bogotá, Medellín, Buenaventura</v>
      </c>
      <c r="O14" s="69">
        <f t="shared" si="2"/>
        <v>0</v>
      </c>
      <c r="P14" s="75"/>
      <c r="Q14" s="63"/>
    </row>
    <row r="15" spans="2:19" s="14" customFormat="1" ht="31.5" customHeight="1">
      <c r="B15" s="82"/>
      <c r="C15" s="21">
        <v>5</v>
      </c>
      <c r="D15" s="47" t="str">
        <f>'RG1'!E41</f>
        <v>Expedir un Memorando para que las Direcciones Seccionales realicen seguimiento periódico a los autos comisorios y los documentos derivados de la actuación</v>
      </c>
      <c r="E15" s="47" t="str">
        <f>'RG1'!G41</f>
        <v>Expedir y socializar el Memorando a las Direcciones Seccionales</v>
      </c>
      <c r="F15" s="54" t="str">
        <f>'RG1'!H41</f>
        <v>Alta</v>
      </c>
      <c r="G15" s="22" t="str">
        <f>'RG1'!Q41</f>
        <v xml:space="preserve">Memorando con  lineamientos para seguimiento  </v>
      </c>
      <c r="H15" s="23">
        <f>'RG1'!R41</f>
        <v>0</v>
      </c>
      <c r="I15" s="22"/>
      <c r="J15" s="23"/>
      <c r="K15" s="22">
        <f t="shared" si="0"/>
        <v>5</v>
      </c>
      <c r="L15" s="45">
        <f t="shared" si="1"/>
        <v>0</v>
      </c>
      <c r="M15" s="75"/>
      <c r="N15" s="22" t="str">
        <f>IFERROR(INDEX($D$11:$D$31,MATCH(0,INDEX(COUNTIF($N$10:N14,$D$11:$D$31),),)),"")</f>
        <v>Actualizar PR-OA-0188 "Nacionalización de mercancías"</v>
      </c>
      <c r="O15" s="69">
        <f t="shared" si="2"/>
        <v>0</v>
      </c>
      <c r="P15" s="75"/>
      <c r="Q15" s="63"/>
    </row>
    <row r="16" spans="2:19" s="14" customFormat="1" ht="31.5" customHeight="1">
      <c r="B16" s="82"/>
      <c r="C16" s="21">
        <v>6</v>
      </c>
      <c r="D16" s="47" t="str">
        <f>'RG1'!E43</f>
        <v>Realizar seguimiento a los casos próximos a vencerse encontrados por la Agencia ITRC en las Direcciones Seccionales de Bogotá, Medellín, Buenaventura</v>
      </c>
      <c r="E16" s="47" t="str">
        <f>'RG1'!G43</f>
        <v>Identificar los casos próximos a vencerse y adelantar las actuaciones que correspondan dentro del término normativo</v>
      </c>
      <c r="F16" s="54" t="str">
        <f>'RG1'!H43</f>
        <v>Alta</v>
      </c>
      <c r="G16" s="22" t="str">
        <f>'RG1'!Q43</f>
        <v xml:space="preserve"> Informe por seccional de casos a vencerse </v>
      </c>
      <c r="H16" s="23">
        <f>'RG1'!R43</f>
        <v>0</v>
      </c>
      <c r="I16" s="22"/>
      <c r="J16" s="23"/>
      <c r="K16" s="22">
        <f t="shared" si="0"/>
        <v>5</v>
      </c>
      <c r="L16" s="45">
        <f t="shared" si="1"/>
        <v>0</v>
      </c>
      <c r="M16" s="75"/>
      <c r="N16" s="22">
        <f>IFERROR(INDEX($D$11:$D$31,MATCH(0,INDEX(COUNTIF($N$10:N15,$D$11:$D$31),),)),"")</f>
        <v>0</v>
      </c>
      <c r="O16" s="69">
        <f t="shared" si="2"/>
        <v>0</v>
      </c>
      <c r="P16" s="38"/>
      <c r="Q16" s="63"/>
    </row>
    <row r="17" spans="2:18" s="14" customFormat="1" ht="31.5" customHeight="1">
      <c r="B17" s="82"/>
      <c r="C17" s="21">
        <v>7</v>
      </c>
      <c r="D17" s="47" t="str">
        <f>'RG1'!E44</f>
        <v>Actualizar PR-OA-0188 "Nacionalización de mercancías"</v>
      </c>
      <c r="E17" s="47" t="str">
        <f>'RG1'!G44</f>
        <v>Realizar actualización del PR-OA-0188 "Nacionalización de mercancías" en los terminos establecidos en el Decreto 1165 de 2019.</v>
      </c>
      <c r="F17" s="54" t="str">
        <f>'RG1'!H44</f>
        <v>Alta</v>
      </c>
      <c r="G17" s="22" t="str">
        <f>'RG1'!Q44</f>
        <v xml:space="preserve">Procedimiento actualizado y socializado a las Direcciones Seccionales. </v>
      </c>
      <c r="H17" s="23">
        <f>'RG1'!R44</f>
        <v>0</v>
      </c>
      <c r="I17" s="22"/>
      <c r="J17" s="23"/>
      <c r="K17" s="22">
        <f t="shared" si="0"/>
        <v>5</v>
      </c>
      <c r="L17" s="45">
        <f t="shared" si="1"/>
        <v>0</v>
      </c>
      <c r="M17" s="75"/>
      <c r="N17" s="22" t="str">
        <f>IFERROR(INDEX($D$11:$D$31,MATCH(0,INDEX(COUNTIF($N$10:N16,$D$11:$D$31),),)),"")</f>
        <v/>
      </c>
      <c r="O17" s="69" t="e">
        <f t="shared" si="2"/>
        <v>#DIV/0!</v>
      </c>
      <c r="P17" s="38"/>
      <c r="Q17" s="63"/>
    </row>
    <row r="18" spans="2:18" s="14" customFormat="1" ht="31.5" customHeight="1">
      <c r="B18" s="82"/>
      <c r="C18" s="21">
        <v>8</v>
      </c>
      <c r="D18" s="47">
        <f>'RG1'!E45</f>
        <v>0</v>
      </c>
      <c r="E18" s="47">
        <f>'RG1'!G45</f>
        <v>0</v>
      </c>
      <c r="F18" s="54">
        <f>'RG1'!H45</f>
        <v>0</v>
      </c>
      <c r="G18" s="22">
        <f>'RG1'!Q45</f>
        <v>0</v>
      </c>
      <c r="H18" s="23">
        <f>'RG1'!R45</f>
        <v>0</v>
      </c>
      <c r="I18" s="22"/>
      <c r="J18" s="23"/>
      <c r="K18" s="22">
        <f t="shared" si="0"/>
        <v>5</v>
      </c>
      <c r="L18" s="45">
        <f t="shared" si="1"/>
        <v>0</v>
      </c>
      <c r="M18" s="75"/>
      <c r="N18" s="22" t="str">
        <f>IFERROR(INDEX($D$11:$D$31,MATCH(0,INDEX(COUNTIF($N$10:N17,$D$11:$D$31),),)),"")</f>
        <v/>
      </c>
      <c r="O18" s="69" t="e">
        <f t="shared" si="2"/>
        <v>#DIV/0!</v>
      </c>
      <c r="P18" s="38"/>
      <c r="Q18" s="63"/>
    </row>
    <row r="19" spans="2:18" s="14" customFormat="1" ht="31.5" customHeight="1">
      <c r="B19" s="82"/>
      <c r="C19" s="21">
        <v>9</v>
      </c>
      <c r="D19" s="47" t="e">
        <f>'RG1'!#REF!</f>
        <v>#REF!</v>
      </c>
      <c r="E19" s="47" t="e">
        <f>'RG1'!#REF!</f>
        <v>#REF!</v>
      </c>
      <c r="F19" s="54" t="e">
        <f>'RG1'!#REF!</f>
        <v>#REF!</v>
      </c>
      <c r="G19" s="22" t="e">
        <f>'RG1'!#REF!</f>
        <v>#REF!</v>
      </c>
      <c r="H19" s="23" t="e">
        <f>'RG1'!#REF!</f>
        <v>#REF!</v>
      </c>
      <c r="I19" s="22"/>
      <c r="J19" s="23"/>
      <c r="K19" s="22" t="e">
        <f t="shared" si="0"/>
        <v>#REF!</v>
      </c>
      <c r="L19" s="45" t="e">
        <f t="shared" si="1"/>
        <v>#REF!</v>
      </c>
      <c r="M19" s="75"/>
      <c r="N19" s="22" t="str">
        <f>IFERROR(INDEX($D$11:$D$31,MATCH(0,INDEX(COUNTIF($N$10:N18,$D$11:$D$31),),)),"")</f>
        <v/>
      </c>
      <c r="O19" s="69" t="e">
        <f t="shared" si="2"/>
        <v>#DIV/0!</v>
      </c>
      <c r="P19" s="38"/>
      <c r="Q19" s="63"/>
    </row>
    <row r="20" spans="2:18" s="14" customFormat="1" ht="31.5" customHeight="1">
      <c r="B20" s="82"/>
      <c r="C20" s="21">
        <v>10</v>
      </c>
      <c r="D20" s="47" t="e">
        <f>'RG1'!#REF!</f>
        <v>#REF!</v>
      </c>
      <c r="E20" s="47" t="e">
        <f>'RG1'!#REF!</f>
        <v>#REF!</v>
      </c>
      <c r="F20" s="54" t="e">
        <f>'RG1'!#REF!</f>
        <v>#REF!</v>
      </c>
      <c r="G20" s="22" t="e">
        <f>'RG1'!#REF!</f>
        <v>#REF!</v>
      </c>
      <c r="H20" s="23" t="e">
        <f>'RG1'!#REF!</f>
        <v>#REF!</v>
      </c>
      <c r="I20" s="22"/>
      <c r="J20" s="23"/>
      <c r="K20" s="22" t="e">
        <f t="shared" si="0"/>
        <v>#REF!</v>
      </c>
      <c r="L20" s="45" t="e">
        <f t="shared" si="1"/>
        <v>#REF!</v>
      </c>
      <c r="M20" s="75"/>
      <c r="N20" s="22" t="str">
        <f>IFERROR(INDEX($D$11:$D$31,MATCH(0,INDEX(COUNTIF($N$10:N19,$D$11:$D$31),),)),"")</f>
        <v/>
      </c>
      <c r="O20" s="69" t="e">
        <f t="shared" si="2"/>
        <v>#DIV/0!</v>
      </c>
      <c r="P20" s="38"/>
      <c r="Q20" s="63"/>
    </row>
    <row r="21" spans="2:18" s="14" customFormat="1" ht="31.5" customHeight="1">
      <c r="B21" s="82"/>
      <c r="C21" s="21">
        <v>11</v>
      </c>
      <c r="D21" s="47" t="e">
        <f>'RG1'!#REF!</f>
        <v>#REF!</v>
      </c>
      <c r="E21" s="47" t="e">
        <f>'RG1'!#REF!</f>
        <v>#REF!</v>
      </c>
      <c r="F21" s="54" t="e">
        <f>'RG1'!#REF!</f>
        <v>#REF!</v>
      </c>
      <c r="G21" s="22" t="e">
        <f>'RG1'!#REF!</f>
        <v>#REF!</v>
      </c>
      <c r="H21" s="23" t="e">
        <f>'RG1'!#REF!</f>
        <v>#REF!</v>
      </c>
      <c r="I21" s="22"/>
      <c r="J21" s="23"/>
      <c r="K21" s="22" t="e">
        <f t="shared" si="0"/>
        <v>#REF!</v>
      </c>
      <c r="L21" s="45" t="e">
        <f t="shared" si="1"/>
        <v>#REF!</v>
      </c>
      <c r="M21" s="75"/>
      <c r="N21" s="22" t="str">
        <f>IFERROR(INDEX($D$11:$D$31,MATCH(0,INDEX(COUNTIF($N$10:N20,$D$11:$D$31),),)),"")</f>
        <v/>
      </c>
      <c r="O21" s="69" t="e">
        <f t="shared" si="2"/>
        <v>#DIV/0!</v>
      </c>
      <c r="P21" s="38"/>
      <c r="Q21" s="63"/>
    </row>
    <row r="22" spans="2:18" s="14" customFormat="1" ht="31.5" customHeight="1">
      <c r="B22" s="82"/>
      <c r="C22" s="21">
        <v>12</v>
      </c>
      <c r="D22" s="47" t="e">
        <f>'RG1'!#REF!</f>
        <v>#REF!</v>
      </c>
      <c r="E22" s="47" t="e">
        <f>'RG1'!#REF!</f>
        <v>#REF!</v>
      </c>
      <c r="F22" s="54" t="e">
        <f>'RG1'!#REF!</f>
        <v>#REF!</v>
      </c>
      <c r="G22" s="22" t="e">
        <f>'RG1'!#REF!</f>
        <v>#REF!</v>
      </c>
      <c r="H22" s="23" t="e">
        <f>'RG1'!#REF!</f>
        <v>#REF!</v>
      </c>
      <c r="I22" s="22"/>
      <c r="J22" s="23"/>
      <c r="K22" s="22" t="e">
        <f t="shared" si="0"/>
        <v>#REF!</v>
      </c>
      <c r="L22" s="45" t="e">
        <f t="shared" si="1"/>
        <v>#REF!</v>
      </c>
      <c r="M22" s="75"/>
      <c r="N22" s="22" t="str">
        <f>IFERROR(INDEX($D$11:$D$31,MATCH(0,INDEX(COUNTIF($N$10:N21,$D$11:$D$31),),)),"")</f>
        <v/>
      </c>
      <c r="O22" s="69" t="e">
        <f t="shared" si="2"/>
        <v>#DIV/0!</v>
      </c>
      <c r="P22" s="38"/>
      <c r="Q22" s="63"/>
    </row>
    <row r="23" spans="2:18" s="14" customFormat="1" ht="31.5" customHeight="1">
      <c r="B23" s="82"/>
      <c r="C23" s="21">
        <v>13</v>
      </c>
      <c r="D23" s="47" t="e">
        <f>'RG1'!#REF!</f>
        <v>#REF!</v>
      </c>
      <c r="E23" s="47" t="e">
        <f>'RG1'!#REF!</f>
        <v>#REF!</v>
      </c>
      <c r="F23" s="54" t="e">
        <f>'RG1'!#REF!</f>
        <v>#REF!</v>
      </c>
      <c r="G23" s="22" t="e">
        <f>'RG1'!#REF!</f>
        <v>#REF!</v>
      </c>
      <c r="H23" s="23" t="e">
        <f>'RG1'!#REF!</f>
        <v>#REF!</v>
      </c>
      <c r="I23" s="22"/>
      <c r="J23" s="23"/>
      <c r="K23" s="22" t="e">
        <f t="shared" si="0"/>
        <v>#REF!</v>
      </c>
      <c r="L23" s="45" t="e">
        <f t="shared" si="1"/>
        <v>#REF!</v>
      </c>
      <c r="M23" s="75"/>
      <c r="N23" s="22" t="str">
        <f>IFERROR(INDEX($D$11:$D$31,MATCH(0,INDEX(COUNTIF($N$10:N22,$D$11:$D$31),),)),"")</f>
        <v/>
      </c>
      <c r="O23" s="69" t="e">
        <f t="shared" si="2"/>
        <v>#DIV/0!</v>
      </c>
      <c r="P23" s="38"/>
      <c r="Q23" s="63"/>
    </row>
    <row r="24" spans="2:18" s="14" customFormat="1" ht="31.5" customHeight="1">
      <c r="B24" s="82"/>
      <c r="C24" s="21">
        <v>14</v>
      </c>
      <c r="D24" s="47" t="e">
        <f>'RG1'!#REF!</f>
        <v>#REF!</v>
      </c>
      <c r="E24" s="47" t="e">
        <f>'RG1'!#REF!</f>
        <v>#REF!</v>
      </c>
      <c r="F24" s="54" t="e">
        <f>'RG1'!#REF!</f>
        <v>#REF!</v>
      </c>
      <c r="G24" s="22" t="e">
        <f>'RG1'!#REF!</f>
        <v>#REF!</v>
      </c>
      <c r="H24" s="23" t="e">
        <f>'RG1'!#REF!</f>
        <v>#REF!</v>
      </c>
      <c r="I24" s="23"/>
      <c r="J24" s="23"/>
      <c r="K24" s="22" t="e">
        <f t="shared" si="0"/>
        <v>#REF!</v>
      </c>
      <c r="L24" s="45" t="e">
        <f t="shared" si="1"/>
        <v>#REF!</v>
      </c>
      <c r="M24" s="75"/>
      <c r="N24" s="22" t="str">
        <f>IFERROR(INDEX($D$11:$D$31,MATCH(0,INDEX(COUNTIF($N$10:N23,$D$11:$D$31),),)),"")</f>
        <v/>
      </c>
      <c r="O24" s="69" t="e">
        <f t="shared" si="2"/>
        <v>#DIV/0!</v>
      </c>
      <c r="P24" s="38"/>
      <c r="Q24" s="63"/>
    </row>
    <row r="25" spans="2:18" s="14" customFormat="1" ht="31.5" customHeight="1">
      <c r="B25" s="82"/>
      <c r="C25" s="21">
        <v>15</v>
      </c>
      <c r="D25" s="47" t="e">
        <f>'RG1'!#REF!</f>
        <v>#REF!</v>
      </c>
      <c r="E25" s="47" t="e">
        <f>'RG1'!#REF!</f>
        <v>#REF!</v>
      </c>
      <c r="F25" s="54" t="e">
        <f>'RG1'!#REF!</f>
        <v>#REF!</v>
      </c>
      <c r="G25" s="22" t="e">
        <f>'RG1'!#REF!</f>
        <v>#REF!</v>
      </c>
      <c r="H25" s="23" t="e">
        <f>'RG1'!#REF!</f>
        <v>#REF!</v>
      </c>
      <c r="I25" s="23"/>
      <c r="J25" s="23"/>
      <c r="K25" s="22" t="e">
        <f t="shared" si="0"/>
        <v>#REF!</v>
      </c>
      <c r="L25" s="45" t="e">
        <f t="shared" si="1"/>
        <v>#REF!</v>
      </c>
      <c r="M25" s="75"/>
      <c r="N25" s="22" t="str">
        <f>IFERROR(INDEX($D$11:$D$31,MATCH(0,INDEX(COUNTIF($N$10:N24,$D$11:$D$31),),)),"")</f>
        <v/>
      </c>
      <c r="O25" s="69" t="e">
        <f t="shared" si="2"/>
        <v>#DIV/0!</v>
      </c>
      <c r="P25" s="38"/>
      <c r="Q25" s="63"/>
    </row>
    <row r="26" spans="2:18" s="14" customFormat="1" ht="31.5" customHeight="1">
      <c r="B26" s="82"/>
      <c r="C26" s="21">
        <v>16</v>
      </c>
      <c r="D26" s="47" t="e">
        <f>'RG1'!#REF!</f>
        <v>#REF!</v>
      </c>
      <c r="E26" s="47" t="e">
        <f>'RG1'!#REF!</f>
        <v>#REF!</v>
      </c>
      <c r="F26" s="54" t="e">
        <f>'RG1'!#REF!</f>
        <v>#REF!</v>
      </c>
      <c r="G26" s="22" t="e">
        <f>'RG1'!#REF!</f>
        <v>#REF!</v>
      </c>
      <c r="H26" s="23" t="e">
        <f>'RG1'!#REF!</f>
        <v>#REF!</v>
      </c>
      <c r="I26" s="23"/>
      <c r="J26" s="23"/>
      <c r="K26" s="22" t="e">
        <f t="shared" si="0"/>
        <v>#REF!</v>
      </c>
      <c r="L26" s="45" t="e">
        <f t="shared" si="1"/>
        <v>#REF!</v>
      </c>
      <c r="M26" s="75"/>
      <c r="N26" s="75"/>
      <c r="O26" s="75"/>
      <c r="P26" s="38"/>
      <c r="Q26" s="63"/>
    </row>
    <row r="27" spans="2:18" s="14" customFormat="1" ht="31.5" customHeight="1">
      <c r="B27" s="82"/>
      <c r="C27" s="21">
        <v>17</v>
      </c>
      <c r="D27" s="47" t="e">
        <f>'RG1'!#REF!</f>
        <v>#REF!</v>
      </c>
      <c r="E27" s="47" t="e">
        <f>'RG1'!#REF!</f>
        <v>#REF!</v>
      </c>
      <c r="F27" s="54" t="e">
        <f>'RG1'!#REF!</f>
        <v>#REF!</v>
      </c>
      <c r="G27" s="22" t="e">
        <f>'RG1'!#REF!</f>
        <v>#REF!</v>
      </c>
      <c r="H27" s="23" t="e">
        <f>'RG1'!#REF!</f>
        <v>#REF!</v>
      </c>
      <c r="I27" s="23"/>
      <c r="J27" s="23"/>
      <c r="K27" s="22" t="e">
        <f t="shared" si="0"/>
        <v>#REF!</v>
      </c>
      <c r="L27" s="45" t="e">
        <f t="shared" si="1"/>
        <v>#REF!</v>
      </c>
      <c r="M27" s="75"/>
      <c r="N27" s="75"/>
      <c r="O27" s="75"/>
      <c r="P27" s="38"/>
      <c r="Q27" s="63"/>
    </row>
    <row r="28" spans="2:18" s="14" customFormat="1" ht="31.5" customHeight="1">
      <c r="B28" s="82"/>
      <c r="C28" s="21">
        <v>18</v>
      </c>
      <c r="D28" s="47" t="e">
        <f>'RG1'!#REF!</f>
        <v>#REF!</v>
      </c>
      <c r="E28" s="47" t="e">
        <f>'RG1'!#REF!</f>
        <v>#REF!</v>
      </c>
      <c r="F28" s="54" t="e">
        <f>'RG1'!#REF!</f>
        <v>#REF!</v>
      </c>
      <c r="G28" s="22" t="e">
        <f>'RG1'!#REF!</f>
        <v>#REF!</v>
      </c>
      <c r="H28" s="23" t="e">
        <f>'RG1'!#REF!</f>
        <v>#REF!</v>
      </c>
      <c r="I28" s="23"/>
      <c r="J28" s="23"/>
      <c r="K28" s="22" t="e">
        <f t="shared" si="0"/>
        <v>#REF!</v>
      </c>
      <c r="L28" s="45" t="e">
        <f t="shared" si="1"/>
        <v>#REF!</v>
      </c>
      <c r="M28" s="75"/>
      <c r="N28" s="75"/>
      <c r="O28" s="75"/>
      <c r="P28" s="38"/>
      <c r="Q28" s="63"/>
    </row>
    <row r="29" spans="2:18" s="14" customFormat="1" ht="31.5" customHeight="1">
      <c r="B29" s="82"/>
      <c r="C29" s="21">
        <v>19</v>
      </c>
      <c r="D29" s="47" t="e">
        <f>'RG1'!#REF!</f>
        <v>#REF!</v>
      </c>
      <c r="E29" s="47" t="e">
        <f>'RG1'!#REF!</f>
        <v>#REF!</v>
      </c>
      <c r="F29" s="54" t="e">
        <f>'RG1'!#REF!</f>
        <v>#REF!</v>
      </c>
      <c r="G29" s="22" t="e">
        <f>'RG1'!#REF!</f>
        <v>#REF!</v>
      </c>
      <c r="H29" s="23" t="e">
        <f>'RG1'!#REF!</f>
        <v>#REF!</v>
      </c>
      <c r="I29" s="23"/>
      <c r="J29" s="23"/>
      <c r="K29" s="22" t="e">
        <f t="shared" si="0"/>
        <v>#REF!</v>
      </c>
      <c r="L29" s="45" t="e">
        <f t="shared" si="1"/>
        <v>#REF!</v>
      </c>
      <c r="M29" s="75"/>
      <c r="N29" s="75"/>
      <c r="O29" s="75"/>
      <c r="P29" s="38"/>
      <c r="Q29" s="63"/>
    </row>
    <row r="30" spans="2:18" s="14" customFormat="1" ht="31.5" customHeight="1">
      <c r="B30" s="82"/>
      <c r="C30" s="21">
        <v>20</v>
      </c>
      <c r="D30" s="47" t="e">
        <f>'RG1'!#REF!</f>
        <v>#REF!</v>
      </c>
      <c r="E30" s="47" t="e">
        <f>'RG1'!#REF!</f>
        <v>#REF!</v>
      </c>
      <c r="F30" s="54" t="e">
        <f>'RG1'!#REF!</f>
        <v>#REF!</v>
      </c>
      <c r="G30" s="22" t="e">
        <f>'RG1'!#REF!</f>
        <v>#REF!</v>
      </c>
      <c r="H30" s="23" t="e">
        <f>'RG1'!#REF!</f>
        <v>#REF!</v>
      </c>
      <c r="I30" s="23"/>
      <c r="J30" s="23"/>
      <c r="K30" s="22" t="e">
        <f t="shared" si="0"/>
        <v>#REF!</v>
      </c>
      <c r="L30" s="45" t="e">
        <f t="shared" si="1"/>
        <v>#REF!</v>
      </c>
      <c r="M30" s="75"/>
      <c r="N30" s="75"/>
      <c r="O30" s="75"/>
      <c r="P30" s="38"/>
      <c r="Q30" s="63"/>
    </row>
    <row r="31" spans="2:18" s="14" customFormat="1" ht="31.5" customHeight="1">
      <c r="B31" s="82"/>
      <c r="C31" s="21" t="s">
        <v>31</v>
      </c>
      <c r="D31" s="47" t="e">
        <f>'RG1'!#REF!</f>
        <v>#REF!</v>
      </c>
      <c r="E31" s="47" t="e">
        <f>'RG1'!#REF!</f>
        <v>#REF!</v>
      </c>
      <c r="F31" s="54" t="e">
        <f>'RG1'!#REF!</f>
        <v>#REF!</v>
      </c>
      <c r="G31" s="22" t="e">
        <f>'RG1'!#REF!</f>
        <v>#REF!</v>
      </c>
      <c r="H31" s="23" t="e">
        <f>'RG1'!#REF!</f>
        <v>#REF!</v>
      </c>
      <c r="I31" s="23"/>
      <c r="J31" s="23"/>
      <c r="K31" s="22" t="e">
        <f t="shared" si="0"/>
        <v>#REF!</v>
      </c>
      <c r="L31" s="45" t="e">
        <f t="shared" si="1"/>
        <v>#REF!</v>
      </c>
      <c r="M31" s="75"/>
      <c r="N31" s="75"/>
      <c r="O31" s="75"/>
      <c r="P31" s="38"/>
      <c r="Q31" s="63"/>
    </row>
    <row r="32" spans="2:18" s="14" customFormat="1" ht="31.5" customHeight="1">
      <c r="B32" s="82"/>
      <c r="C32" s="39"/>
      <c r="D32" s="39"/>
      <c r="E32" s="38"/>
      <c r="F32" s="38"/>
      <c r="G32" s="38"/>
      <c r="H32" s="40"/>
      <c r="I32" s="38"/>
      <c r="J32" s="41"/>
      <c r="K32" s="38"/>
      <c r="L32" s="42"/>
      <c r="M32" s="42"/>
      <c r="N32" s="38"/>
      <c r="O32" s="38"/>
      <c r="P32" s="38"/>
      <c r="Q32" s="76"/>
      <c r="R32" s="63"/>
    </row>
    <row r="33" spans="1:18" ht="21.75" customHeight="1">
      <c r="B33" s="83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77"/>
      <c r="R33" s="62"/>
    </row>
    <row r="34" spans="1:18" ht="21.75" customHeight="1">
      <c r="A34" s="16"/>
      <c r="B34" s="147" t="s">
        <v>7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R34" s="70"/>
    </row>
    <row r="35" spans="1:18" ht="21.75" customHeight="1">
      <c r="A35" s="17"/>
      <c r="B35" s="132" t="s">
        <v>8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4"/>
      <c r="R35" s="72"/>
    </row>
    <row r="36" spans="1:18" ht="21.75" customHeight="1">
      <c r="B36" s="132" t="s">
        <v>9</v>
      </c>
      <c r="C36" s="133"/>
      <c r="D36" s="134"/>
      <c r="E36" s="132" t="s">
        <v>33</v>
      </c>
      <c r="F36" s="134"/>
      <c r="G36" s="132" t="s">
        <v>51</v>
      </c>
      <c r="H36" s="134"/>
      <c r="I36" s="132">
        <v>3</v>
      </c>
      <c r="J36" s="133"/>
      <c r="K36" s="133"/>
      <c r="L36" s="133"/>
      <c r="M36" s="134"/>
      <c r="N36" s="141" t="s">
        <v>10</v>
      </c>
      <c r="O36" s="142"/>
      <c r="P36" s="150">
        <v>43343</v>
      </c>
      <c r="Q36" s="151"/>
      <c r="R36" s="71"/>
    </row>
    <row r="37" spans="1:18" ht="80.25" customHeight="1">
      <c r="B37" s="143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5"/>
      <c r="Q37" s="146"/>
      <c r="R37" s="64"/>
    </row>
  </sheetData>
  <mergeCells count="19">
    <mergeCell ref="B37:Q37"/>
    <mergeCell ref="B34:Q34"/>
    <mergeCell ref="B35:Q35"/>
    <mergeCell ref="B36:D36"/>
    <mergeCell ref="E36:F36"/>
    <mergeCell ref="G36:H36"/>
    <mergeCell ref="I36:M36"/>
    <mergeCell ref="N36:O36"/>
    <mergeCell ref="P36:Q36"/>
    <mergeCell ref="C2:D6"/>
    <mergeCell ref="E2:N6"/>
    <mergeCell ref="O2:Q6"/>
    <mergeCell ref="C9:C10"/>
    <mergeCell ref="D9:D10"/>
    <mergeCell ref="E9:E10"/>
    <mergeCell ref="F9:F10"/>
    <mergeCell ref="G9:H9"/>
    <mergeCell ref="I9:J9"/>
    <mergeCell ref="N9:O9"/>
  </mergeCells>
  <dataValidations count="2">
    <dataValidation type="list" allowBlank="1" showInputMessage="1" showErrorMessage="1" sqref="H32">
      <formula1>$Q$2:$Q$6</formula1>
    </dataValidation>
    <dataValidation type="list" allowBlank="1" showInputMessage="1" showErrorMessage="1" sqref="F11:F31">
      <formula1>$S$2:$S$6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120" scale="56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FC1C0B89CBCD42B0D09254E734E80D" ma:contentTypeVersion="1" ma:contentTypeDescription="Crear nuevo documento." ma:contentTypeScope="" ma:versionID="fe645a19dee6248264d36f6b980e562c">
  <xsd:schema xmlns:xsd="http://www.w3.org/2001/XMLSchema" xmlns:xs="http://www.w3.org/2001/XMLSchema" xmlns:p="http://schemas.microsoft.com/office/2006/metadata/properties" xmlns:ns2="2febaad4-4a94-47d8-bd40-dd72d5026160" targetNamespace="http://schemas.microsoft.com/office/2006/metadata/properties" ma:root="true" ma:fieldsID="39cdc0b1397330d7fc0fdfc2d8da9f47" ns2:_="">
    <xsd:import namespace="2febaad4-4a94-47d8-bd40-dd72d502616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aad4-4a94-47d8-bd40-dd72d50261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194ABF-88F5-438C-B7E7-FA3D332E370D}"/>
</file>

<file path=customXml/itemProps2.xml><?xml version="1.0" encoding="utf-8"?>
<ds:datastoreItem xmlns:ds="http://schemas.openxmlformats.org/officeDocument/2006/customXml" ds:itemID="{9041E65E-3108-447E-A72A-4B0C80351BBC}"/>
</file>

<file path=customXml/itemProps3.xml><?xml version="1.0" encoding="utf-8"?>
<ds:datastoreItem xmlns:ds="http://schemas.openxmlformats.org/officeDocument/2006/customXml" ds:itemID="{66949CFF-DF97-4DAE-8588-F7E88A26B3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Instrucciones</vt:lpstr>
      <vt:lpstr>RG1</vt:lpstr>
      <vt:lpstr>Monitoreo y Seguimiento RG1</vt:lpstr>
      <vt:lpstr>RG2</vt:lpstr>
      <vt:lpstr>Monitoreo y Seguimiento RG2</vt:lpstr>
      <vt:lpstr>RG3</vt:lpstr>
      <vt:lpstr>Monitoreo y Seguimiento RG3</vt:lpstr>
      <vt:lpstr>'Monitoreo y Seguimiento RG1'!Área_de_impresión</vt:lpstr>
      <vt:lpstr>'Monitoreo y Seguimiento RG2'!Área_de_impresión</vt:lpstr>
      <vt:lpstr>'Monitoreo y Seguimiento RG3'!Área_de_impresión</vt:lpstr>
      <vt:lpstr>'RG1'!Área_de_impresión</vt:lpstr>
      <vt:lpstr>'RG2'!Área_de_impresión</vt:lpstr>
      <vt:lpstr>'RG3'!Área_de_impresión</vt:lpstr>
      <vt:lpstr>'Monitoreo y Seguimiento RG1'!Títulos_a_imprimir</vt:lpstr>
      <vt:lpstr>'Monitoreo y Seguimiento RG2'!Títulos_a_imprimir</vt:lpstr>
      <vt:lpstr>'Monitoreo y Seguimiento RG3'!Títulos_a_imprimir</vt:lpstr>
      <vt:lpstr>'RG1'!Títulos_a_imprimir</vt:lpstr>
      <vt:lpstr>'RG2'!Títulos_a_imprimir</vt:lpstr>
      <vt:lpstr>'RG3'!Títulos_a_imprimir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Libia Garzon Bohorquez</dc:creator>
  <cp:lastModifiedBy>Cristina Senn Leon</cp:lastModifiedBy>
  <cp:lastPrinted>2019-12-31T13:29:21Z</cp:lastPrinted>
  <dcterms:created xsi:type="dcterms:W3CDTF">2015-06-22T21:28:44Z</dcterms:created>
  <dcterms:modified xsi:type="dcterms:W3CDTF">2020-01-25T01:37:18Z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0x010100DCFC1C0B89CBCD42B0D09254E734E80D</vt:lpwstr>
  </property>
</Properties>
</file>