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worksheets/sheet3.xml" ContentType="application/vnd.openxmlformats-officedocument.spreadsheetml.worksheet+xml"/>
  <Override PartName="/xl/worksheets/sheet2.xml" ContentType="application/vnd.openxmlformats-officedocument.spreadsheetml.worksheet+xml"/>
  <Override PartName="/xl/drawings/drawing3.xml" ContentType="application/vnd.openxmlformats-officedocument.drawing+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drawings/drawing2.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01"/>
  <workbookPr defaultThemeVersion="153222"/>
  <mc:AlternateContent xmlns:mc="http://schemas.openxmlformats.org/markup-compatibility/2006">
    <mc:Choice Requires="x15">
      <x15ac:absPath xmlns:x15ac="http://schemas.microsoft.com/office/spreadsheetml/2010/11/ac" url="D:\Coord. Gestión de Cobranzas\Gestión 2017-2020\3. 50% Órganos de Control\Agencia del ITRC\1707022420 Oportunidad de las medidas cautelares\"/>
    </mc:Choice>
  </mc:AlternateContent>
  <bookViews>
    <workbookView xWindow="-105" yWindow="-105" windowWidth="23250" windowHeight="12600" activeTab="1"/>
  </bookViews>
  <sheets>
    <sheet name="Instrucciones" sheetId="14" r:id="rId1"/>
    <sheet name="RG1" sheetId="10" r:id="rId2"/>
    <sheet name="Monitoreo y Seguimiento RG1" sheetId="18" r:id="rId3"/>
  </sheets>
  <definedNames>
    <definedName name="_xlnm.Print_Area" localSheetId="2">'Monitoreo y Seguimiento RG1'!$A$1:$S$31</definedName>
    <definedName name="_xlnm.Print_Area" localSheetId="1">'RG1'!$A$1:$T$56</definedName>
    <definedName name="_xlnm.Print_Titles" localSheetId="2">'Monitoreo y Seguimiento RG1'!$9:$10</definedName>
    <definedName name="_xlnm.Print_Titles" localSheetId="1">'RG1'!$35:$36</definedName>
  </definedNames>
  <calcPr calcId="171027"/>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5" i="10" l="1"/>
  <c r="J44" i="10" l="1"/>
  <c r="J48" i="10"/>
  <c r="J47" i="10"/>
  <c r="J46" i="10"/>
  <c r="J39" i="10"/>
  <c r="J37" i="10"/>
  <c r="G11" i="18" l="1"/>
  <c r="D31" i="18" l="1"/>
  <c r="E31" i="18"/>
  <c r="F31" i="18"/>
  <c r="K31" i="18" s="1"/>
  <c r="L31" i="18" s="1"/>
  <c r="G31" i="18"/>
  <c r="H31" i="18"/>
  <c r="H12" i="18"/>
  <c r="H13" i="18"/>
  <c r="H14" i="18"/>
  <c r="H15" i="18"/>
  <c r="H16" i="18"/>
  <c r="H17" i="18"/>
  <c r="H18" i="18"/>
  <c r="H19" i="18"/>
  <c r="H20" i="18"/>
  <c r="H21" i="18"/>
  <c r="H22" i="18"/>
  <c r="H23" i="18"/>
  <c r="H24" i="18"/>
  <c r="H25" i="18"/>
  <c r="H26" i="18"/>
  <c r="H27" i="18"/>
  <c r="H28" i="18"/>
  <c r="H29" i="18"/>
  <c r="H30" i="18"/>
  <c r="H11" i="18"/>
  <c r="G12" i="18"/>
  <c r="G13" i="18"/>
  <c r="G14" i="18"/>
  <c r="G15" i="18"/>
  <c r="G16" i="18"/>
  <c r="G17" i="18"/>
  <c r="G18" i="18"/>
  <c r="G19" i="18"/>
  <c r="G20" i="18"/>
  <c r="G21" i="18"/>
  <c r="G22" i="18"/>
  <c r="G23" i="18"/>
  <c r="G24" i="18"/>
  <c r="G25" i="18"/>
  <c r="G26" i="18"/>
  <c r="G27" i="18"/>
  <c r="G28" i="18"/>
  <c r="G29" i="18"/>
  <c r="G30" i="18"/>
  <c r="F12" i="18"/>
  <c r="K12" i="18" s="1"/>
  <c r="L12" i="18" s="1"/>
  <c r="F13" i="18"/>
  <c r="K13" i="18" s="1"/>
  <c r="L13" i="18" s="1"/>
  <c r="F14" i="18"/>
  <c r="K14" i="18" s="1"/>
  <c r="L14" i="18" s="1"/>
  <c r="F15" i="18"/>
  <c r="K15" i="18" s="1"/>
  <c r="L15" i="18" s="1"/>
  <c r="F16" i="18"/>
  <c r="K16" i="18" s="1"/>
  <c r="L16" i="18" s="1"/>
  <c r="F17" i="18"/>
  <c r="K17" i="18" s="1"/>
  <c r="L17" i="18" s="1"/>
  <c r="F18" i="18"/>
  <c r="K18" i="18" s="1"/>
  <c r="L18" i="18" s="1"/>
  <c r="F19" i="18"/>
  <c r="K19" i="18" s="1"/>
  <c r="L19" i="18" s="1"/>
  <c r="F20" i="18"/>
  <c r="K20" i="18" s="1"/>
  <c r="L20" i="18" s="1"/>
  <c r="F21" i="18"/>
  <c r="K21" i="18" s="1"/>
  <c r="L21" i="18" s="1"/>
  <c r="F22" i="18"/>
  <c r="K22" i="18" s="1"/>
  <c r="L22" i="18" s="1"/>
  <c r="F23" i="18"/>
  <c r="K23" i="18" s="1"/>
  <c r="L23" i="18" s="1"/>
  <c r="F24" i="18"/>
  <c r="K24" i="18" s="1"/>
  <c r="L24" i="18" s="1"/>
  <c r="F25" i="18"/>
  <c r="K25" i="18" s="1"/>
  <c r="L25" i="18" s="1"/>
  <c r="F26" i="18"/>
  <c r="K26" i="18" s="1"/>
  <c r="L26" i="18" s="1"/>
  <c r="F27" i="18"/>
  <c r="K27" i="18" s="1"/>
  <c r="L27" i="18" s="1"/>
  <c r="F28" i="18"/>
  <c r="K28" i="18" s="1"/>
  <c r="L28" i="18" s="1"/>
  <c r="F29" i="18"/>
  <c r="K29" i="18" s="1"/>
  <c r="L29" i="18" s="1"/>
  <c r="F30" i="18"/>
  <c r="K30" i="18" s="1"/>
  <c r="L30" i="18" s="1"/>
  <c r="F11" i="18"/>
  <c r="K11" i="18" s="1"/>
  <c r="L11" i="18" s="1"/>
  <c r="E12" i="18"/>
  <c r="E13" i="18"/>
  <c r="E14" i="18"/>
  <c r="E15" i="18"/>
  <c r="E16" i="18"/>
  <c r="E17" i="18"/>
  <c r="E18" i="18"/>
  <c r="E19" i="18"/>
  <c r="E20" i="18"/>
  <c r="E21" i="18"/>
  <c r="E22" i="18"/>
  <c r="E23" i="18"/>
  <c r="E24" i="18"/>
  <c r="E25" i="18"/>
  <c r="E26" i="18"/>
  <c r="E27" i="18"/>
  <c r="E28" i="18"/>
  <c r="E29" i="18"/>
  <c r="E30" i="18"/>
  <c r="E11" i="18"/>
  <c r="D12" i="18"/>
  <c r="D13" i="18"/>
  <c r="D14" i="18"/>
  <c r="D15" i="18"/>
  <c r="D16" i="18"/>
  <c r="D17" i="18"/>
  <c r="D18" i="18"/>
  <c r="D19" i="18"/>
  <c r="D20" i="18"/>
  <c r="D21" i="18"/>
  <c r="D22" i="18"/>
  <c r="D23" i="18"/>
  <c r="D24" i="18"/>
  <c r="D25" i="18"/>
  <c r="D26" i="18"/>
  <c r="D27" i="18"/>
  <c r="D28" i="18"/>
  <c r="D29" i="18"/>
  <c r="D30" i="18"/>
  <c r="D11" i="18"/>
  <c r="N11" i="18" s="1"/>
  <c r="O11" i="18" l="1"/>
  <c r="N12" i="18"/>
  <c r="S48" i="10"/>
  <c r="T48" i="10" s="1"/>
  <c r="S49" i="10"/>
  <c r="T49" i="10" s="1"/>
  <c r="S39" i="10"/>
  <c r="T39" i="10" s="1"/>
  <c r="S46" i="10"/>
  <c r="T46" i="10" s="1"/>
  <c r="S47" i="10"/>
  <c r="T47" i="10" s="1"/>
  <c r="S37" i="10"/>
  <c r="T37" i="10" s="1"/>
  <c r="O12" i="18" l="1"/>
  <c r="N13" i="18"/>
  <c r="O13" i="18" l="1"/>
  <c r="N14" i="18"/>
  <c r="O14" i="18" l="1"/>
  <c r="N15" i="18"/>
  <c r="O15" i="18" s="1"/>
  <c r="N16" i="18" l="1"/>
  <c r="O16" i="18" l="1"/>
  <c r="N17" i="18"/>
  <c r="N18" i="18" s="1"/>
  <c r="O18" i="18" l="1"/>
  <c r="N19" i="18"/>
  <c r="O17" i="18"/>
  <c r="O19" i="18" l="1"/>
  <c r="N20" i="18"/>
  <c r="O20" i="18" l="1"/>
  <c r="N21" i="18"/>
  <c r="O21" i="18" l="1"/>
  <c r="N22" i="18"/>
  <c r="O22" i="18" l="1"/>
  <c r="N23" i="18"/>
  <c r="O23" i="18" l="1"/>
  <c r="N24" i="18"/>
  <c r="O24" i="18" l="1"/>
  <c r="N25" i="18"/>
  <c r="O25" i="18" l="1"/>
</calcChain>
</file>

<file path=xl/comments1.xml><?xml version="1.0" encoding="utf-8"?>
<comments xmlns="http://schemas.openxmlformats.org/spreadsheetml/2006/main">
  <authors>
    <author>Hector Andres Moreno Vasquez</author>
    <author>Maritza Lizeth Cardenas Cardozo</author>
    <author>German Insuasty Mora</author>
  </authors>
  <commentList>
    <comment ref="D35" authorId="0" shapeId="0">
      <text>
        <r>
          <rPr>
            <b/>
            <sz val="9"/>
            <color indexed="81"/>
            <rFont val="Tahoma"/>
            <family val="2"/>
          </rPr>
          <t xml:space="preserve">Agencia ITRC:
</t>
        </r>
        <r>
          <rPr>
            <sz val="9"/>
            <color indexed="81"/>
            <rFont val="Tahoma"/>
            <family val="2"/>
          </rPr>
          <t xml:space="preserve">Defina el control que se propone desarrollar para la mitigación del Riesgo identificado. 
Los controles deben establecerse con sustantivo o adjetivo (palabra terminada en sión, ción).
</t>
        </r>
      </text>
    </comment>
    <comment ref="E35" authorId="1"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Si existe más de una tarea por acción, se debe escribir nuevamente la acción. No es posible combinar celdas. </t>
        </r>
      </text>
    </comment>
    <comment ref="F35" authorId="1" shapeId="0">
      <text>
        <r>
          <rPr>
            <b/>
            <sz val="9"/>
            <color indexed="81"/>
            <rFont val="Tahoma"/>
            <family val="2"/>
          </rPr>
          <t>Agencia ITRC:</t>
        </r>
        <r>
          <rPr>
            <sz val="9"/>
            <color indexed="81"/>
            <rFont val="Tahoma"/>
            <family val="2"/>
          </rPr>
          <t xml:space="preserve">
Las acciones se identificarán por su tipo así: correctivas, preventivas o de mejora</t>
        </r>
      </text>
    </comment>
    <comment ref="G35" authorId="0"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H35" authorId="0"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I35" authorId="1" shapeId="0">
      <text>
        <r>
          <rPr>
            <b/>
            <sz val="9"/>
            <color indexed="81"/>
            <rFont val="Tahoma"/>
            <family val="2"/>
          </rPr>
          <t>Agencia ITRC:</t>
        </r>
        <r>
          <rPr>
            <sz val="9"/>
            <color indexed="81"/>
            <rFont val="Tahoma"/>
            <family val="2"/>
          </rPr>
          <t xml:space="preserve"> Descripción del resultado que se espera obtener con la implementación de la tarea.
</t>
        </r>
      </text>
    </comment>
    <comment ref="J35" authorId="1" shapeId="0">
      <text>
        <r>
          <rPr>
            <b/>
            <sz val="9"/>
            <color indexed="81"/>
            <rFont val="Tahoma"/>
            <family val="2"/>
          </rPr>
          <t>Agencia ITRC:</t>
        </r>
        <r>
          <rPr>
            <sz val="9"/>
            <color indexed="81"/>
            <rFont val="Tahoma"/>
            <family val="2"/>
          </rPr>
          <t xml:space="preserve"> Identificar el producto que se logrará con la ejecución de la acción, que siempre debe estar asociado con la acción formulada.
</t>
        </r>
      </text>
    </comment>
    <comment ref="L35" authorId="1" shapeId="0">
      <text>
        <r>
          <rPr>
            <b/>
            <sz val="9"/>
            <color indexed="81"/>
            <rFont val="Tahoma"/>
            <family val="2"/>
          </rPr>
          <t>Agencia ITRC:</t>
        </r>
        <r>
          <rPr>
            <sz val="9"/>
            <color indexed="81"/>
            <rFont val="Tahoma"/>
            <family val="2"/>
          </rPr>
          <t xml:space="preserve">
Indicar la fecha de inicio en  formato DD/MM/AAAA
Las tareas se definen realizar durante un tiempo limite para su realización</t>
        </r>
      </text>
    </comment>
    <comment ref="M35" authorId="1" shapeId="0">
      <text>
        <r>
          <rPr>
            <b/>
            <sz val="9"/>
            <color indexed="81"/>
            <rFont val="Tahoma"/>
            <family val="2"/>
          </rPr>
          <t xml:space="preserve">Agencia ITRC:
</t>
        </r>
        <r>
          <rPr>
            <sz val="9"/>
            <color indexed="81"/>
            <rFont val="Tahoma"/>
            <family val="2"/>
          </rPr>
          <t>Indicar la fecha estimada de finalización de la meta en formato DD/MM/AAAA
Las tareas se definen realizar durante un tiempo limite para su realización</t>
        </r>
      </text>
    </comment>
    <comment ref="N35" authorId="1" shapeId="0">
      <text>
        <r>
          <rPr>
            <b/>
            <sz val="9"/>
            <color indexed="81"/>
            <rFont val="Tahoma"/>
            <family val="2"/>
          </rPr>
          <t xml:space="preserve">Agencia ITRC: </t>
        </r>
        <r>
          <rPr>
            <sz val="9"/>
            <color indexed="81"/>
            <rFont val="Tahoma"/>
            <family val="2"/>
          </rPr>
          <t xml:space="preserve">Señalar el área o dependencia que liderará la ejecución de la tarea. Debe ser una unica dependencia
</t>
        </r>
      </text>
    </comment>
    <comment ref="O35" authorId="2" shapeId="0">
      <text>
        <r>
          <rPr>
            <b/>
            <sz val="9"/>
            <color indexed="81"/>
            <rFont val="Tahoma"/>
            <family val="2"/>
          </rPr>
          <t>Agencia ITRC:</t>
        </r>
        <r>
          <rPr>
            <sz val="9"/>
            <color indexed="81"/>
            <rFont val="Tahoma"/>
            <family val="2"/>
          </rPr>
          <t xml:space="preserve">
Indicar el cargo, nombre del funcionario y área responsable de la actividad. Debe ser una única persona,</t>
        </r>
      </text>
    </comment>
    <comment ref="P35" authorId="1" shapeId="0">
      <text>
        <r>
          <rPr>
            <b/>
            <sz val="9"/>
            <color indexed="81"/>
            <rFont val="Tahoma"/>
            <family val="2"/>
          </rPr>
          <t>Agencia ITRC:</t>
        </r>
        <r>
          <rPr>
            <sz val="9"/>
            <color indexed="81"/>
            <rFont val="Tahoma"/>
            <family val="2"/>
          </rPr>
          <t xml:space="preserve">
En caso de ser necesario, indicar los cargos, nombres de las personas, áreas o dependencias adicionales que se requieren para el desarrollo de la acción</t>
        </r>
      </text>
    </comment>
    <comment ref="Q35" authorId="1"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J36" authorId="0" shapeId="0">
      <text>
        <r>
          <rPr>
            <b/>
            <sz val="9"/>
            <color indexed="81"/>
            <rFont val="Tahoma"/>
            <family val="2"/>
          </rPr>
          <t xml:space="preserve">Agencia ITRC: </t>
        </r>
        <r>
          <rPr>
            <sz val="9"/>
            <color indexed="81"/>
            <rFont val="Tahoma"/>
            <family val="2"/>
          </rPr>
          <t>La tarea siempre debe ser completamente medible.</t>
        </r>
        <r>
          <rPr>
            <b/>
            <sz val="9"/>
            <color indexed="81"/>
            <rFont val="Tahoma"/>
            <family val="2"/>
          </rPr>
          <t xml:space="preserve"> 
</t>
        </r>
      </text>
    </comment>
    <comment ref="K36" authorId="0" shapeId="0">
      <text>
        <r>
          <rPr>
            <b/>
            <sz val="9"/>
            <color indexed="81"/>
            <rFont val="Tahoma"/>
            <family val="2"/>
          </rPr>
          <t xml:space="preserve">Agencia ITRC: </t>
        </r>
        <r>
          <rPr>
            <sz val="9"/>
            <color indexed="81"/>
            <rFont val="Tahoma"/>
            <family val="2"/>
          </rPr>
          <t xml:space="preserve">Elemento tangible que demuestra la realización de la tarea. 
</t>
        </r>
      </text>
    </comment>
    <comment ref="Q36" authorId="1"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R36" authorId="1"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S36" authorId="1"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comments2.xml><?xml version="1.0" encoding="utf-8"?>
<comments xmlns="http://schemas.openxmlformats.org/spreadsheetml/2006/main">
  <authors>
    <author>Maritza Lizeth Cardenas Cardozo</author>
    <author>Hector Andres Moreno Vasquez</author>
  </authors>
  <commentList>
    <comment ref="D9" authorId="0" shapeId="0">
      <text>
        <r>
          <rPr>
            <b/>
            <sz val="9"/>
            <color indexed="81"/>
            <rFont val="Tahoma"/>
            <family val="2"/>
          </rPr>
          <t>Agencia ITRC:</t>
        </r>
        <r>
          <rPr>
            <sz val="9"/>
            <color indexed="81"/>
            <rFont val="Tahoma"/>
            <family val="2"/>
          </rPr>
          <t xml:space="preserve">
Se debe escribir de manera concreta la acción propuesta. La redacción de las acciones deberán iniciar con verbos en infinitivo, asociada al control propuesto. 
Pueden ser una o varias acciones que permitan construir un único control. 
</t>
        </r>
      </text>
    </comment>
    <comment ref="E9" authorId="1" shapeId="0">
      <text>
        <r>
          <rPr>
            <b/>
            <sz val="9"/>
            <color indexed="81"/>
            <rFont val="Tahoma"/>
            <family val="2"/>
          </rPr>
          <t xml:space="preserve">Agencia ITRC:
</t>
        </r>
        <r>
          <rPr>
            <sz val="9"/>
            <color indexed="81"/>
            <rFont val="Tahoma"/>
            <family val="2"/>
          </rPr>
          <t>Establezca las tareas que den cumplimiento a la acción/es propuestas que estan alineadas al control propuesto</t>
        </r>
      </text>
    </comment>
    <comment ref="F9" authorId="1" shapeId="0">
      <text>
        <r>
          <rPr>
            <b/>
            <sz val="9"/>
            <color indexed="81"/>
            <rFont val="Tahoma"/>
            <family val="2"/>
          </rPr>
          <t xml:space="preserve">Agencia ITRC: </t>
        </r>
        <r>
          <rPr>
            <sz val="9"/>
            <color indexed="81"/>
            <rFont val="Tahoma"/>
            <family val="2"/>
          </rPr>
          <t xml:space="preserve">Establezca la importancia de la accion propuesta de acuerdo a la categoria desplegable:
Baja
Media –baja 
Media
Media-alta
Alta </t>
        </r>
      </text>
    </comment>
    <comment ref="G9" authorId="0" shapeId="0">
      <text>
        <r>
          <rPr>
            <b/>
            <sz val="9"/>
            <color indexed="81"/>
            <rFont val="Tahoma"/>
            <family val="2"/>
          </rPr>
          <t xml:space="preserve">Agencia ITRC:
</t>
        </r>
        <r>
          <rPr>
            <sz val="9"/>
            <color indexed="81"/>
            <rFont val="Tahoma"/>
            <family val="2"/>
          </rPr>
          <t>Este campo sólo deberá ser diligenciado al momento de reportar el avance sobre las acciones del PPFC formalizado</t>
        </r>
      </text>
    </comment>
    <comment ref="G10" authorId="0" shapeId="0">
      <text>
        <r>
          <rPr>
            <b/>
            <sz val="9"/>
            <color indexed="81"/>
            <rFont val="Tahoma"/>
            <family val="2"/>
          </rPr>
          <t>Agencia ITRC:</t>
        </r>
        <r>
          <rPr>
            <sz val="9"/>
            <color indexed="81"/>
            <rFont val="Tahoma"/>
            <family val="2"/>
          </rPr>
          <t xml:space="preserve">
describir el detalle de las actividades desarrolladas para ejecutar la acción, así como los documentos que la soportan.</t>
        </r>
      </text>
    </comment>
    <comment ref="H10" authorId="0" shapeId="0">
      <text>
        <r>
          <rPr>
            <b/>
            <sz val="9"/>
            <color indexed="81"/>
            <rFont val="Tahoma"/>
            <family val="2"/>
          </rPr>
          <t>Agencia ITRC:</t>
        </r>
        <r>
          <rPr>
            <sz val="9"/>
            <color indexed="81"/>
            <rFont val="Tahoma"/>
            <family val="2"/>
          </rPr>
          <t xml:space="preserve"> Indicar el  porcentaje del avance en dicha acción. Tener en cuenta que el avance en la acción se evidencia o es directamente proporcional con la materialización del producto.</t>
        </r>
      </text>
    </comment>
    <comment ref="J10" authorId="0" shapeId="0">
      <text>
        <r>
          <rPr>
            <b/>
            <sz val="9"/>
            <color indexed="81"/>
            <rFont val="Tahoma"/>
            <family val="2"/>
          </rPr>
          <t xml:space="preserve">Agencia ITRC: </t>
        </r>
        <r>
          <rPr>
            <sz val="9"/>
            <color indexed="81"/>
            <rFont val="Tahoma"/>
            <family val="2"/>
          </rPr>
          <t xml:space="preserve">Cada coordinador diligencia el porcentaje de avance por tarea de acuerdo con la descripción de las evidencias y toda la información consignada en el formato. </t>
        </r>
      </text>
    </comment>
    <comment ref="K10" authorId="0" shapeId="0">
      <text>
        <r>
          <rPr>
            <b/>
            <sz val="9"/>
            <color indexed="81"/>
            <rFont val="Tahoma"/>
            <family val="2"/>
          </rPr>
          <t xml:space="preserve">Agencia ITRC: </t>
        </r>
        <r>
          <rPr>
            <sz val="9"/>
            <color indexed="81"/>
            <rFont val="Tahoma"/>
            <family val="2"/>
          </rPr>
          <t xml:space="preserve">Se calcula automáticamente e indica el  porcentaje de avance en dicha acción ponderado por la importancia de la tarea. 
Si la importancia es alta, se considera el 100%, si  es media-alta se considera el 85%, si es media se considera el 70%, si es media-baja se considera el 55% y finalmente, si es baja se considera el 30%. 
</t>
        </r>
      </text>
    </comment>
  </commentList>
</comments>
</file>

<file path=xl/sharedStrings.xml><?xml version="1.0" encoding="utf-8"?>
<sst xmlns="http://schemas.openxmlformats.org/spreadsheetml/2006/main" count="194" uniqueCount="119">
  <si>
    <t xml:space="preserve">Plan de Prevención de Fraude y Corrupción - PPFC </t>
  </si>
  <si>
    <t>Sistema Integrado de Gestión - SIG</t>
  </si>
  <si>
    <t>Entidad</t>
  </si>
  <si>
    <t>Inspección No.</t>
  </si>
  <si>
    <t>Fecha de elaboración</t>
  </si>
  <si>
    <t>Cantidad</t>
  </si>
  <si>
    <t>Producto</t>
  </si>
  <si>
    <t>Página 1 de 1</t>
  </si>
  <si>
    <t>EL FORMATO IMPRESO DE ESTE DOCUMENTO ES UNA COPIA NO CONTROLADA</t>
  </si>
  <si>
    <t>Código</t>
  </si>
  <si>
    <t>Fecha de emisión:</t>
  </si>
  <si>
    <t xml:space="preserve">2. Identificación y descripción del Hallazgo.  </t>
  </si>
  <si>
    <t>4. Descripción del Plan de prevención de fraude y corrupción</t>
  </si>
  <si>
    <t>Fecha de corte</t>
  </si>
  <si>
    <t>1. Identificación  del Riesgo que se mitiga</t>
  </si>
  <si>
    <t xml:space="preserve">% Avance </t>
  </si>
  <si>
    <t xml:space="preserve">Descripción  - evidencias </t>
  </si>
  <si>
    <t>Indicar la fecha en que la ITRC formalizó el  PPFC</t>
  </si>
  <si>
    <t>Señalar la fecha de corte del seguimiento (trimestre o periodo)</t>
  </si>
  <si>
    <t>Lineamientos para diligenciar el Plan de Prevención de Fraude  y Corrupción - PPFC</t>
  </si>
  <si>
    <t>Fecha de formalización</t>
  </si>
  <si>
    <t>5.  Avance PPFC</t>
  </si>
  <si>
    <t>…</t>
  </si>
  <si>
    <t>#</t>
  </si>
  <si>
    <t xml:space="preserve"> PM01-AGR-PR02-FT12</t>
  </si>
  <si>
    <t>Baja</t>
  </si>
  <si>
    <t>Media - baja</t>
  </si>
  <si>
    <t>Media</t>
  </si>
  <si>
    <t>Media - alta</t>
  </si>
  <si>
    <t>Alta</t>
  </si>
  <si>
    <t xml:space="preserve">4.1 Control </t>
  </si>
  <si>
    <t xml:space="preserve">4.2 Acciones </t>
  </si>
  <si>
    <t>4.2.1 Tipo de acción</t>
  </si>
  <si>
    <t>4.3 Tarea</t>
  </si>
  <si>
    <t>4.3.1 Importancia de la tarea</t>
  </si>
  <si>
    <t>4.4 Objetivo</t>
  </si>
  <si>
    <t>4.5 Meta</t>
  </si>
  <si>
    <t>4.6 Fecha inicio tarea</t>
  </si>
  <si>
    <t>4.7 Fecha fin tarea</t>
  </si>
  <si>
    <t>4.8 Área responsable</t>
  </si>
  <si>
    <t>4.9 Cargo - Area resposable de la acción - Nombre del funcionario</t>
  </si>
  <si>
    <t>4.9.1 Cargos y Áreas participantes</t>
  </si>
  <si>
    <t>Versión:</t>
  </si>
  <si>
    <t>Acción</t>
  </si>
  <si>
    <t>Importancia</t>
  </si>
  <si>
    <t>Ponderación</t>
  </si>
  <si>
    <t>% Avance ponderado por importancia</t>
  </si>
  <si>
    <t xml:space="preserve">% Avance Entidades </t>
  </si>
  <si>
    <t>% Avance Agencia ITRC</t>
  </si>
  <si>
    <t>Descripción  - evidencias - observaciones Agencia ITRC</t>
  </si>
  <si>
    <r>
      <rPr>
        <sz val="11"/>
        <color theme="4" tint="-0.499984740745262"/>
        <rFont val="Myriad Pro"/>
        <family val="2"/>
      </rPr>
      <t xml:space="preserve">
- El objetivo  de la elaboración del PPFC es formular acciones que mitiguen y/o controlen los riesgos identificados en la inspección realizada por la Agencia ITRC,  por ende se deberán incluir acciones integrales de diferentes áreas de la Entidad que contribuyan a evitar la materialización del riesgo. Es importante recordar que para cada acción debe haber un único responsable encargado de coordinar y consolidar la solución.
- Para cada riesgo se contempla dos etapas: La primera es la formulación del PPFC (numerales 1 a 4) y la segunda (a partir del numeral 5) es el avance del plan, el cual se debe remitir  de acuerdo a la periodicidad acordada.
- El Plan de Prevención se deberá diligenciar acorde con lo planteado en el Informe de Inspección para el Fortalecimiento de la Gestión y la Prevención del Fraude y la Corrupción en su versión Final, remitido a la Entidad.
- Para la formulación de las acciones es importante tener en cuenta las recomendaciones incluidas en el informe y las acciones identificadas en la mesa de innovación realizada.
- Se deberá desarrollar una hoja de PPFC por cada  Riesgo de Gestión identificado en el informe
- Acorde con el informe se deberá relacionar por cada Riesgo de Gestión, el hallazgo  y el/o los riesgos de fraude y corrupción correspondientes.
- Las acciones que se incluyan deberán responder a las causas identificadas para cada riesgo, por lo cual no deberan repetirse a lo largo del Plan.
- Tanto controles, acciones y tareas deben leerse de tal manera que sean integrales y complementarias. 
- Las instrucciones escritas en color gris que se incluyen en el formato, deberan ser eliminadas una vez se remita el mismo a la Agencia ITRC</t>
    </r>
    <r>
      <rPr>
        <b/>
        <sz val="11"/>
        <color theme="4" tint="-0.499984740745262"/>
        <rFont val="Myriad Pro"/>
        <family val="2"/>
      </rPr>
      <t xml:space="preserve">
</t>
    </r>
    <r>
      <rPr>
        <sz val="11"/>
        <color theme="4" tint="-0.499984740745262"/>
        <rFont val="Myriad Pro"/>
        <family val="2"/>
      </rPr>
      <t>-</t>
    </r>
    <r>
      <rPr>
        <b/>
        <sz val="11"/>
        <color theme="4" tint="-0.499984740745262"/>
        <rFont val="Myriad Pro"/>
        <family val="2"/>
      </rPr>
      <t xml:space="preserve"> </t>
    </r>
    <r>
      <rPr>
        <sz val="11"/>
        <color theme="4" tint="-0.499984740745262"/>
        <rFont val="Myriad Pro"/>
        <family val="2"/>
      </rPr>
      <t xml:space="preserve">Para la formalización del Plan de Prevención al Fraude y la Corrupción ante la Agencia ITRC, se deberá diligenciar el formato desde el punto No 1. hasta el  4.9.1 Para tal efecto, en el formato se incluyen descripción y comentarios en cada casilla para facilitar su diligenciamiento.
- El punto No. 5 del formato "Avance PPFC", debera ser diligenciado de acuerdo con la periodicidad acordada con la Agencia para efectuar el reporte de avance sobre las acciones planteadas.
-Dado que una acción puede tener varias tareas asignadas, es necesario que  se redacte la misma acción para cada una de las tareas correspondientes a ésta. </t>
    </r>
    <r>
      <rPr>
        <b/>
        <sz val="11"/>
        <color theme="4" tint="-0.499984740745262"/>
        <rFont val="Myriad Pro"/>
        <family val="2"/>
      </rPr>
      <t xml:space="preserve">No es posible combinar celdas para ningún campo del formato. </t>
    </r>
    <r>
      <rPr>
        <sz val="11"/>
        <color theme="4" tint="-0.499984740745262"/>
        <rFont val="Myriad Pro"/>
        <family val="2"/>
      </rPr>
      <t xml:space="preserve">
- Si se requiere añadir más acciones o tareas se deben insertar las filas necesarias, sin realizar ninguna otra modificación al formato. 
</t>
    </r>
  </si>
  <si>
    <t>5.  Avance PPFC Entidad</t>
  </si>
  <si>
    <t>6.  Avance PPFC ITRC</t>
  </si>
  <si>
    <t>Consolidado de Avance por Acción</t>
  </si>
  <si>
    <t>UAE Dirección de Impuesto y Aduanas Nacionales DIAN.</t>
  </si>
  <si>
    <t>ID del Riesgo de Corrupción :  RFC 1. RFC 005 Pérdida de oportunidad y efectividad para ejercer la acción de cobro de los aportantes, contribuyentes u operadores por direccionamiento de las actuaciones administrativas para favorecer a un tercero.</t>
  </si>
  <si>
    <t>ID del Riesgo de Gestión  :  N/A</t>
  </si>
  <si>
    <t>ID del hallazgo II. fallas en la aplicación de los procedimientos y en los controles de gestión documental, unido a que el Sistema Informático SIPAC está siendo subutilizado.</t>
  </si>
  <si>
    <t>ID del hallazgo III. Levantamiento de medidas cautelares sin el cumplimiento de lo estipulado por los procedimientos PR-CA-0271 Cobro coactivo – Ejecución de Bienes del Deudor Versión 1 del 6/8/2014 y PR-CA-0345 Levantamiento de Medidas Cautelares Versión 1 del 28/6/2018, según su vigencia.</t>
  </si>
  <si>
    <t>ID del hallazgo IV. Desactualización y falta de implementación de los procedimientos relacionados con el proceso de Administración de Cartera evidenciado en los procedimientos PR-CA-0270 Cobro Coactivo – Mandamiento de Pago, PR-CA-0326 Investigación de Bienes, PR-CA-0327 Decretar Medida Cautelares, PR-CA-0345 Levantamiento de Medidas Cautelares.</t>
  </si>
  <si>
    <t>ID del hallazgo V. Falta de trazabilidad del cumplimiento de lo relacionado con la Notificación de los actos administrativos y en especial el Mandamiento de pago como lo establece el Estatuto Tributario en su Artículo 826.</t>
  </si>
  <si>
    <r>
      <t xml:space="preserve">ID del hallazgo I. Ineficacia de la medida cautelar por inactividad procesal injustificada que conlleva a la prescripción de obligaciones </t>
    </r>
    <r>
      <rPr>
        <sz val="12"/>
        <color rgb="FFFF0000"/>
        <rFont val="Calibri"/>
        <family val="2"/>
        <scheme val="minor"/>
      </rPr>
      <t>fiscales</t>
    </r>
    <r>
      <rPr>
        <sz val="12"/>
        <color rgb="FF1E417D"/>
        <rFont val="Calibri"/>
        <family val="2"/>
        <scheme val="minor"/>
      </rPr>
      <t xml:space="preserve"> disminuyendo el recaudo por valor de $ 1.337.851.514 y obligación a punto de prescribir por valor de $83.709.000.</t>
    </r>
  </si>
  <si>
    <r>
      <t>3. Identificación de los Rie</t>
    </r>
    <r>
      <rPr>
        <b/>
        <sz val="12"/>
        <color theme="4" tint="-0.499984740745262"/>
        <rFont val="Calibri"/>
        <family val="2"/>
        <scheme val="minor"/>
      </rPr>
      <t>sgos de Fraude y Corrupción</t>
    </r>
    <r>
      <rPr>
        <b/>
        <sz val="12"/>
        <color rgb="FF1E417D"/>
        <rFont val="Calibri"/>
        <family val="2"/>
        <scheme val="minor"/>
      </rPr>
      <t xml:space="preserve"> que se mitigan</t>
    </r>
  </si>
  <si>
    <t>Aplicar lo establecido en el procedimiento PR-FI-0163 "Organización de Documentos en Dependencias de la UAE DIAN" Actividad 16. Organizar la carpeta o expediente a su cargo y en el IN-FI-0132 "Organización de unidades documentales en dependencias de la UAE DIAN". Adicionalmente dar aplicación a los requisitos del numeral 7.1 "Entradas - Acto administrativo con formato" y demás conceptos y actividades afines a este subproceso con respecto al PR-FI-0159.</t>
  </si>
  <si>
    <t>Correo
electrónico con la
Información del
levantamiento de
la medida
cautelar</t>
  </si>
  <si>
    <t>Unidad documental / Expediente</t>
  </si>
  <si>
    <t>Realizar verificaciones con el fin de garantizar la correcta notificación de actos administrativos de acuerdo con lo reglamentado en el E.T.</t>
  </si>
  <si>
    <t>Servicio informatico</t>
  </si>
  <si>
    <t>De mejora</t>
  </si>
  <si>
    <t>Dirección de Gestión de Ingresos - Subdirección de Gestión de Recaudo y Cobranzas - Coordinación de Administración de Aplicativos de Recaudo y Cobranzas - Coordinación de Gestión de Cobranzas</t>
  </si>
  <si>
    <t>Dirección de Gestión Organizacional - SG de Tecnología de la Información y las Telecomunicaciones</t>
  </si>
  <si>
    <t>Evitar la inactividad procesal, las actuaciones distantes en el tiempo y la prescripción de la acción de cobro sin gestión.</t>
  </si>
  <si>
    <t>Garantizar el debido proceso</t>
  </si>
  <si>
    <t>Asegurar la completitud de los documentos que conforman el expediente de cobro y la trazabilidad del proceso</t>
  </si>
  <si>
    <t>Mitigar el riesgo de perdida de oportunidad para recuperar el crédito fiscal al interior de la DIAN</t>
  </si>
  <si>
    <t>Contar con un sistema de información integrado que refleje la situación fiscal y procesal real de los contribuyentes</t>
  </si>
  <si>
    <t>Preventiva</t>
  </si>
  <si>
    <t xml:space="preserve">Elaborar y enviar Requerimiento de alto nivel y especificaciones funcionales y no funcionales
</t>
  </si>
  <si>
    <t>Realizar Análisis y diseño</t>
  </si>
  <si>
    <t>Documento</t>
  </si>
  <si>
    <t>Desarrollo o construcción</t>
  </si>
  <si>
    <t>Ejecución de Pruebas, implementación y estabilización</t>
  </si>
  <si>
    <t>Reportar trimestralmente al GIT de Documentación o quien haga sus veces los casos de actos administrativos devueltos por correo por deficiencia en el trámite de notificación realizado por la Empresa 4/72.</t>
  </si>
  <si>
    <t>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enviando informe del resultado al buzón coordinacioncobranzas@dian.gov.co</t>
  </si>
  <si>
    <t>Informe de resultado de la verificación</t>
  </si>
  <si>
    <t>Jefes de las dependencias de cobranzas de las 34 seccionales: Arauca, Armenia, Barrancabermeja, Barranquilla, Bogotá, Bucaramanga, Buenaventura, Cali, Cartagena, Cúcuta, Florencia, Girardot, Grandes Contribuyentes, Ibagué, Leticia, Manizales, Medellín, Montería, Neiva, Palmira, Pasto, Pereira, Popayán, Quibdó, Riohacha, San Andrés, Santa Marta, Sincelejo, Sogamoso, Tuluá, Tunja, Valledupar, Villavicencio y Yopal</t>
  </si>
  <si>
    <t>Dependencias de Documentación o quien haga sus veces de las 34 seccionales: Arauca, Armenia, Barrancabermeja, Barranquilla, Bogotá, Bucaramanga, Buenaventura, Cali, Cartagena, Cúcuta, Florencia, Girardot, Grandes Contribuyentes, Ibagué, Leticia, Manizales, Medellín, Montería, Neiva, Palmira, Pasto, Pereira, Popayán, Quibdó, Riohacha, San Andrés, Santa Marta, Sincelejo, Sogamoso, Tuluá, Tunja, Valledupar, Villavicencio y Yopal</t>
  </si>
  <si>
    <t>Reporte</t>
  </si>
  <si>
    <t>Controlar la gestión oportuna de cobro con el fin de recuperar el crédito fiscal</t>
  </si>
  <si>
    <t>Garantizar la identificación oportuna de bienes de propiedad del deudor así como su ubicación</t>
  </si>
  <si>
    <t>Controlar que la investigación de bienes se realice de manera oportuna y en utilización de todas las herramientas disponibles por la entidad</t>
  </si>
  <si>
    <t>Controlar la correcta ejecución del procedimiento de gestión documental</t>
  </si>
  <si>
    <r>
      <t>Ejecutar la actividad 3 del PR-CA-0345 Levantamiento de medidas cautelares, la cual establece que se debe "</t>
    </r>
    <r>
      <rPr>
        <i/>
        <sz val="12"/>
        <rFont val="Calibri"/>
        <family val="2"/>
        <scheme val="minor"/>
      </rPr>
      <t>Informar a otras direcciones seccionales el levantamiento de la medida cautelar. Cuando la causal del levantamiento de la medida cautelar es por extinción de la obligación, informar por correo electrónico a los Jefes de Cobro de otras Direcciones Seccionales sobre la existencia del bien embargado a favor de la UAE DIAN y su
inminente desembargo. Esperar por lo menos durante 5 días la solicitud de embargo de remanentes, de ser el caso"</t>
    </r>
  </si>
  <si>
    <t>Controlar que no se materialice el riesgo de pérdida de bienes y de la oportunidad de recuperar el crédito fiscal a través de la ejecución del mismo.</t>
  </si>
  <si>
    <t>Controlar el inventario de cartera y la gestión adelantada para recuperarla</t>
  </si>
  <si>
    <t>Controlar el cumplimiento de los requisitos de ley evitando vicios procesales</t>
  </si>
  <si>
    <t>24 de enero de 2020</t>
  </si>
  <si>
    <r>
      <t xml:space="preserve">Administrar y gestionar la cartera conforme lo establece el Modelo a traves de la cartilla CT-CA-086, con base en la segmentación y priorización informada en el inventario publicado
</t>
    </r>
    <r>
      <rPr>
        <sz val="12"/>
        <color rgb="FFFF0000"/>
        <rFont val="Calibri"/>
        <family val="2"/>
        <scheme val="minor"/>
      </rPr>
      <t>En esta acción se encuentra inmersa la recomendación gerencial #1</t>
    </r>
  </si>
  <si>
    <t>Controlar que las actuaciones adelantadas en ejecución del proceso administrativo de cobro se profieran en forma eficaz (en oportunidad y con calidad - actos debidamente firmados)</t>
  </si>
  <si>
    <r>
      <t xml:space="preserve">Dar cumplimiento a lo establecido en el Procedimiento de Investigación de bienes, en especial lo descrito en las actividades 2 Investigar bienes en bases de datos y 4 Consultar bases de datos
</t>
    </r>
    <r>
      <rPr>
        <sz val="12"/>
        <color rgb="FFFF0000"/>
        <rFont val="Calibri"/>
        <family val="2"/>
        <scheme val="minor"/>
      </rPr>
      <t>En esta acción se encuentra inmersa la recomendación estratégica #4</t>
    </r>
  </si>
  <si>
    <r>
      <t xml:space="preserve">Implementar una solución informatica, sujeta al plan de modernización tecnologica de la DIAN.(LEY 1819 DEL 2016)
</t>
    </r>
    <r>
      <rPr>
        <sz val="12"/>
        <color rgb="FFFF0000"/>
        <rFont val="Calibri"/>
        <family val="2"/>
        <scheme val="minor"/>
      </rPr>
      <t>En esta acción se encuentran inmersas las recomendaciones estratégicas # 2 y 3</t>
    </r>
  </si>
  <si>
    <r>
      <t xml:space="preserve">Dar cumplimiento a lo establecido en el procedimiento Decretar medidas cautelares PR-CA-0327, en especial lo descrito en la actividad 9 Proferir la resolución y comunicado de embargo
</t>
    </r>
    <r>
      <rPr>
        <sz val="12"/>
        <color rgb="FFFF0000"/>
        <rFont val="Calibri"/>
        <family val="2"/>
        <scheme val="minor"/>
      </rPr>
      <t>En esta acción se encuentra inmersa la recomendación estratégica #5</t>
    </r>
  </si>
  <si>
    <t>Controlar el cumplimiento de la actividad 9 del PR-CA-0327Decretar medidas cautelares</t>
  </si>
  <si>
    <t>Verificar trimestralmente el control de legalidad de las actuaciones procesales, evaluando la gestión en una muetra representativa de expedientes con bienes embargados para rematar y enviar informe del resultado al buzón coordinacioncobranzas@dian.gov.co</t>
  </si>
  <si>
    <t>Verificar trimestralmente el cumplimiento de las actividades señaladas en una muetra representativa de expedientes y enviar informe del resultado al buzón coordinacioncobranzas@dian.gov.co</t>
  </si>
  <si>
    <t>Verificar trimestralmente el cumplimiento de la actividad señalada en una muetra representativa de expedientes y enviar informe del resultado al buzón coordinacioncobranzas@dian.gov.co</t>
  </si>
  <si>
    <t>Asegurar la recuperación del crédito fiscal</t>
  </si>
  <si>
    <t>30/02/2021</t>
  </si>
  <si>
    <r>
      <t xml:space="preserve">Realizar control de legalidad durante la ejecución de todo el proceso por parte del Funcionario responsable del expediente.
</t>
    </r>
    <r>
      <rPr>
        <sz val="12"/>
        <color rgb="FFFF0000"/>
        <rFont val="Calibri"/>
        <family val="2"/>
        <scheme val="minor"/>
      </rPr>
      <t>En esta acción se encuentra inmersa la recomendación estratégica #1</t>
    </r>
  </si>
  <si>
    <t>Verificar trimestralmente en una muestra representativa de expedientes el cumplimiento del PR-FI-0163 "Organización de Documentos en Dependencias de la UAE DIAN", el IN-FI-0132 "Organización de unidades documentales en dependencias de la UAE DIAN" y del numeral 7.1 "Entradas - Acto administrativo con formato" y demás conceptos y actividades afines a este subproceso con respecto al PR-FI-0159, enviando informe del resultado al buzón coordinacioncobranzas@dian.gov.co</t>
  </si>
  <si>
    <t>Verificar trimestralmente el cumplimiento de la actividad 3 del PR-CA-0345 Levantamiento de medidas cautelares en una muestra representativa de expedientes terminados y enviar informe del resultado al buzón coordinacioncobranzas@dian.gov.co</t>
  </si>
  <si>
    <t>La Dirección de Gestión de Ingresos remitió el 25 de junio de 2019 a la Dirección de Gestión Organizacioal las especificaciones de alto nivel para el servicio informático</t>
  </si>
  <si>
    <t>Controlar la posible materialización de riesgos operacionales y de corrupción establecidos en la matriz versión 2</t>
  </si>
  <si>
    <t>Identificar si es necesario ajustar la versión 2 de la matriz de riesgos del proceso de administración de cartera</t>
  </si>
  <si>
    <t>FT 1674 Control Registro de Asistencia Reuniones</t>
  </si>
  <si>
    <t>Coordinación de Gestión de Cobranzas</t>
  </si>
  <si>
    <t>Desarrollar mesa de trabajo con los expertos en los procedimientos del proceso de administración de cartera y la Coordinación de Administración y Perfilamiento de Riesgos</t>
  </si>
  <si>
    <t>Coordinación de Administración y Perfilamiento de Riesgos de la Subdirección de Gestión de Análisis Operacional - Dirección de Gestión Organizacional</t>
  </si>
  <si>
    <r>
      <t xml:space="preserve">Se revisarán los riesgos establecidos en la matriz del proceso de administración de cartera, valorando la efectividad de los controles implementados para mitigar su materialización.
</t>
    </r>
    <r>
      <rPr>
        <sz val="12"/>
        <color rgb="FFFF0000"/>
        <rFont val="Calibri"/>
        <family val="2"/>
        <scheme val="minor"/>
      </rPr>
      <t>En esta acción se encuentran las recomendaciones gerenciales 2 y 3</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</si>
</sst>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4">
    <font>
      <sz val="11"/>
      <color theme="1"/>
      <name val="Calibri"/>
      <family val="2"/>
      <scheme val="minor"/>
    </font>
    <font>
      <sz val="12"/>
      <color theme="1"/>
      <name val="Calibri"/>
      <family val="2"/>
      <scheme val="minor"/>
    </font>
    <font>
      <sz val="11"/>
      <color theme="4" tint="-0.249977111117893"/>
      <name val="Myriad Pro"/>
      <family val="2"/>
    </font>
    <font>
      <b/>
      <sz val="11"/>
      <color theme="4" tint="-0.249977111117893"/>
      <name val="Myriad Pro"/>
      <family val="2"/>
    </font>
    <font>
      <sz val="11"/>
      <color rgb="FF1E417D"/>
      <name val="Myriad Pro"/>
      <family val="2"/>
    </font>
    <font>
      <b/>
      <sz val="11"/>
      <color rgb="FF008000"/>
      <name val="Myriad Pro"/>
      <family val="2"/>
    </font>
    <font>
      <sz val="11"/>
      <color theme="0"/>
      <name val="Myriad Pro"/>
      <family val="2"/>
    </font>
    <font>
      <sz val="11"/>
      <color theme="1"/>
      <name val="Myriad Pro"/>
      <family val="2"/>
    </font>
    <font>
      <sz val="11"/>
      <color indexed="8"/>
      <name val="Myriad Pro"/>
      <family val="2"/>
    </font>
    <font>
      <b/>
      <sz val="12"/>
      <color theme="4" tint="-0.499984740745262"/>
      <name val="Myriad Pro"/>
      <family val="2"/>
    </font>
    <font>
      <b/>
      <sz val="11"/>
      <color theme="4" tint="-0.499984740745262"/>
      <name val="Myriad Pro"/>
      <family val="2"/>
    </font>
    <font>
      <sz val="11"/>
      <color theme="4" tint="-0.499984740745262"/>
      <name val="Myriad Pro"/>
      <family val="2"/>
    </font>
    <font>
      <sz val="10"/>
      <color theme="0"/>
      <name val="Myriad Pro"/>
      <family val="2"/>
    </font>
    <font>
      <sz val="18"/>
      <color theme="1"/>
      <name val="Myriad Pro"/>
      <family val="2"/>
    </font>
    <font>
      <sz val="9"/>
      <color indexed="81"/>
      <name val="Tahoma"/>
      <family val="2"/>
    </font>
    <font>
      <b/>
      <sz val="9"/>
      <color indexed="81"/>
      <name val="Tahoma"/>
      <family val="2"/>
    </font>
    <font>
      <b/>
      <sz val="12"/>
      <color theme="0"/>
      <name val="Myriad Pro"/>
      <family val="2"/>
    </font>
    <font>
      <b/>
      <sz val="11"/>
      <name val="Myriad Pro"/>
      <family val="2"/>
    </font>
    <font>
      <b/>
      <sz val="20"/>
      <color theme="4" tint="-0.499984740745262"/>
      <name val="Myriad Pro"/>
      <family val="2"/>
    </font>
    <font>
      <b/>
      <sz val="24"/>
      <color theme="4" tint="-0.499984740745262"/>
      <name val="Myriad Pro"/>
      <family val="2"/>
    </font>
    <font>
      <sz val="16"/>
      <color theme="4" tint="-0.249977111117893"/>
      <name val="Myriad Pro"/>
      <family val="2"/>
    </font>
    <font>
      <b/>
      <sz val="16"/>
      <color rgb="FF008000"/>
      <name val="Myriad Pro"/>
      <family val="2"/>
    </font>
    <font>
      <sz val="16"/>
      <color rgb="FF1E417D"/>
      <name val="Myriad Pro"/>
      <family val="2"/>
    </font>
    <font>
      <sz val="11"/>
      <color theme="1"/>
      <name val="Calibri"/>
      <family val="2"/>
      <scheme val="minor"/>
    </font>
    <font>
      <b/>
      <sz val="14"/>
      <color theme="0"/>
      <name val="Myriad Pro"/>
      <family val="2"/>
    </font>
    <font>
      <b/>
      <sz val="11"/>
      <color theme="0"/>
      <name val="Myriad Pro"/>
      <family val="2"/>
    </font>
    <font>
      <b/>
      <sz val="12"/>
      <color theme="0"/>
      <name val="Calibri"/>
      <family val="2"/>
      <scheme val="minor"/>
    </font>
    <font>
      <sz val="12"/>
      <color theme="4" tint="-0.249977111117893"/>
      <name val="Calibri"/>
      <family val="2"/>
      <scheme val="minor"/>
    </font>
    <font>
      <b/>
      <sz val="12"/>
      <color theme="4" tint="-0.499984740745262"/>
      <name val="Calibri"/>
      <family val="2"/>
      <scheme val="minor"/>
    </font>
    <font>
      <b/>
      <sz val="12"/>
      <color theme="4" tint="-0.249977111117893"/>
      <name val="Calibri"/>
      <family val="2"/>
      <scheme val="minor"/>
    </font>
    <font>
      <b/>
      <sz val="12"/>
      <color rgb="FF1E417D"/>
      <name val="Calibri"/>
      <family val="2"/>
      <scheme val="minor"/>
    </font>
    <font>
      <sz val="12"/>
      <color theme="8" tint="-0.499984740745262"/>
      <name val="Calibri"/>
      <family val="2"/>
      <scheme val="minor"/>
    </font>
    <font>
      <sz val="12"/>
      <color theme="0" tint="-0.34998626667073579"/>
      <name val="Calibri"/>
      <family val="2"/>
      <scheme val="minor"/>
    </font>
    <font>
      <sz val="12"/>
      <color rgb="FFFF0000"/>
      <name val="Calibri"/>
      <family val="2"/>
      <scheme val="minor"/>
    </font>
    <font>
      <sz val="12"/>
      <color rgb="FF1E417D"/>
      <name val="Calibri"/>
      <family val="2"/>
      <scheme val="minor"/>
    </font>
    <font>
      <sz val="12"/>
      <color theme="3"/>
      <name val="Calibri"/>
      <family val="2"/>
      <scheme val="minor"/>
    </font>
    <font>
      <b/>
      <sz val="12"/>
      <color rgb="FF008000"/>
      <name val="Calibri"/>
      <family val="2"/>
      <scheme val="minor"/>
    </font>
    <font>
      <sz val="12"/>
      <color theme="0"/>
      <name val="Calibri"/>
      <family val="2"/>
      <scheme val="minor"/>
    </font>
    <font>
      <sz val="12"/>
      <name val="Calibri"/>
      <family val="2"/>
      <scheme val="minor"/>
    </font>
    <font>
      <sz val="12"/>
      <color theme="4" tint="-0.499984740745262"/>
      <name val="Calibri"/>
      <family val="2"/>
      <scheme val="minor"/>
    </font>
    <font>
      <b/>
      <sz val="12"/>
      <name val="Calibri"/>
      <family val="2"/>
      <scheme val="minor"/>
    </font>
    <font>
      <sz val="12"/>
      <color indexed="8"/>
      <name val="Calibri"/>
      <family val="2"/>
      <scheme val="minor"/>
    </font>
    <font>
      <i/>
      <sz val="12"/>
      <name val="Calibri"/>
      <family val="2"/>
      <scheme val="minor"/>
    </font>
    <font>
      <sz val="11"/>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1E417D"/>
        <bgColor indexed="64"/>
      </patternFill>
    </fill>
    <fill>
      <patternFill patternType="solid">
        <fgColor theme="9" tint="-0.249977111117893"/>
        <bgColor indexed="64"/>
      </patternFill>
    </fill>
  </fills>
  <borders count="47">
    <border>
      <left/>
      <right/>
      <top/>
      <bottom/>
      <diagonal/>
    </border>
    <border>
      <left/>
      <right style="thin">
        <color theme="3"/>
      </right>
      <top style="thin">
        <color theme="3"/>
      </top>
      <bottom/>
      <diagonal/>
    </border>
    <border>
      <left style="thin">
        <color theme="3"/>
      </left>
      <right/>
      <top/>
      <bottom/>
      <diagonal/>
    </border>
    <border>
      <left/>
      <right style="thin">
        <color theme="3"/>
      </right>
      <top/>
      <bottom/>
      <diagonal/>
    </border>
    <border>
      <left style="thin">
        <color theme="3"/>
      </left>
      <right/>
      <top/>
      <bottom style="thin">
        <color theme="3"/>
      </bottom>
      <diagonal/>
    </border>
    <border>
      <left/>
      <right/>
      <top/>
      <bottom style="thin">
        <color theme="3"/>
      </bottom>
      <diagonal/>
    </border>
    <border>
      <left/>
      <right style="thin">
        <color theme="3"/>
      </right>
      <top/>
      <bottom style="thin">
        <color theme="3"/>
      </bottom>
      <diagonal/>
    </border>
    <border>
      <left style="hair">
        <color theme="4"/>
      </left>
      <right/>
      <top style="hair">
        <color theme="4"/>
      </top>
      <bottom style="hair">
        <color theme="4"/>
      </bottom>
      <diagonal/>
    </border>
    <border>
      <left/>
      <right/>
      <top style="hair">
        <color theme="4"/>
      </top>
      <bottom style="hair">
        <color theme="4"/>
      </bottom>
      <diagonal/>
    </border>
    <border>
      <left/>
      <right style="hair">
        <color theme="4"/>
      </right>
      <top style="hair">
        <color theme="4"/>
      </top>
      <bottom style="hair">
        <color theme="4"/>
      </bottom>
      <diagonal/>
    </border>
    <border>
      <left/>
      <right/>
      <top style="thin">
        <color theme="3"/>
      </top>
      <bottom style="thin">
        <color theme="3"/>
      </bottom>
      <diagonal/>
    </border>
    <border>
      <left style="hair">
        <color theme="3"/>
      </left>
      <right style="hair">
        <color theme="3"/>
      </right>
      <top style="hair">
        <color theme="3"/>
      </top>
      <bottom style="hair">
        <color theme="3"/>
      </bottom>
      <diagonal/>
    </border>
    <border>
      <left style="hair">
        <color theme="3"/>
      </left>
      <right/>
      <top style="hair">
        <color theme="3"/>
      </top>
      <bottom style="hair">
        <color theme="3"/>
      </bottom>
      <diagonal/>
    </border>
    <border>
      <left style="hair">
        <color theme="3"/>
      </left>
      <right style="hair">
        <color theme="3"/>
      </right>
      <top/>
      <bottom/>
      <diagonal/>
    </border>
    <border>
      <left style="thin">
        <color theme="4" tint="-0.499984740745262"/>
      </left>
      <right/>
      <top style="thin">
        <color theme="4" tint="-0.499984740745262"/>
      </top>
      <bottom/>
      <diagonal/>
    </border>
    <border>
      <left/>
      <right/>
      <top style="thin">
        <color theme="4" tint="-0.499984740745262"/>
      </top>
      <bottom/>
      <diagonal/>
    </border>
    <border>
      <left/>
      <right style="thin">
        <color theme="4" tint="-0.499984740745262"/>
      </right>
      <top style="thin">
        <color theme="4" tint="-0.499984740745262"/>
      </top>
      <bottom/>
      <diagonal/>
    </border>
    <border>
      <left style="thin">
        <color theme="4" tint="-0.499984740745262"/>
      </left>
      <right/>
      <top/>
      <bottom/>
      <diagonal/>
    </border>
    <border>
      <left style="thin">
        <color theme="4" tint="-0.499984740745262"/>
      </left>
      <right/>
      <top/>
      <bottom style="thin">
        <color theme="4" tint="-0.499984740745262"/>
      </bottom>
      <diagonal/>
    </border>
    <border>
      <left style="thin">
        <color indexed="64"/>
      </left>
      <right style="thin">
        <color indexed="64"/>
      </right>
      <top style="thin">
        <color indexed="64"/>
      </top>
      <bottom style="thin">
        <color indexed="64"/>
      </bottom>
      <diagonal/>
    </border>
    <border>
      <left style="thin">
        <color indexed="64"/>
      </left>
      <right/>
      <top style="thin">
        <color theme="3"/>
      </top>
      <bottom style="thin">
        <color theme="3"/>
      </bottom>
      <diagonal/>
    </border>
    <border>
      <left style="hair">
        <color theme="3"/>
      </left>
      <right style="hair">
        <color theme="3"/>
      </right>
      <top style="hair">
        <color theme="3"/>
      </top>
      <bottom/>
      <diagonal/>
    </border>
    <border>
      <left/>
      <right/>
      <top/>
      <bottom style="hair">
        <color theme="4"/>
      </bottom>
      <diagonal/>
    </border>
    <border>
      <left style="thin">
        <color indexed="64"/>
      </left>
      <right/>
      <top/>
      <bottom/>
      <diagonal/>
    </border>
    <border>
      <left style="thin">
        <color indexed="64"/>
      </left>
      <right/>
      <top/>
      <bottom style="thin">
        <color theme="4" tint="-0.499984740745262"/>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theme="3"/>
      </left>
      <right/>
      <top/>
      <bottom style="hair">
        <color theme="3"/>
      </bottom>
      <diagonal/>
    </border>
    <border>
      <left/>
      <right/>
      <top/>
      <bottom style="hair">
        <color theme="3"/>
      </bottom>
      <diagonal/>
    </border>
    <border>
      <left/>
      <right style="thin">
        <color indexed="64"/>
      </right>
      <top/>
      <bottom/>
      <diagonal/>
    </border>
    <border>
      <left/>
      <right style="thin">
        <color indexed="64"/>
      </right>
      <top/>
      <bottom style="thin">
        <color indexed="64"/>
      </bottom>
      <diagonal/>
    </border>
    <border>
      <left style="thin">
        <color theme="3"/>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style="thin">
        <color theme="3"/>
      </bottom>
      <diagonal/>
    </border>
    <border>
      <left/>
      <right style="thin">
        <color indexed="64"/>
      </right>
      <top style="thin">
        <color indexed="64"/>
      </top>
      <bottom style="thin">
        <color theme="3"/>
      </bottom>
      <diagonal/>
    </border>
    <border>
      <left/>
      <right/>
      <top style="thin">
        <color theme="3"/>
      </top>
      <bottom style="thin">
        <color indexed="64"/>
      </bottom>
      <diagonal/>
    </border>
    <border>
      <left/>
      <right style="thin">
        <color indexed="64"/>
      </right>
      <top style="thin">
        <color theme="3"/>
      </top>
      <bottom style="thin">
        <color indexed="64"/>
      </bottom>
      <diagonal/>
    </border>
    <border>
      <left/>
      <right style="hair">
        <color theme="3"/>
      </right>
      <top style="hair">
        <color theme="3"/>
      </top>
      <bottom style="hair">
        <color theme="3"/>
      </bottom>
      <diagonal/>
    </border>
    <border>
      <left style="hair">
        <color theme="3"/>
      </left>
      <right/>
      <top style="hair">
        <color theme="3"/>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xf numFmtId="0" fontId="1" fillId="0" borderId="0"/>
    <xf numFmtId="9" fontId="23" fillId="0" borderId="0" applyFont="0" applyFill="0" applyBorder="0" applyAlignment="0" applyProtection="0"/>
  </cellStyleXfs>
  <cellXfs count="205">
    <xf numFmtId="0" fontId="0" fillId="0" borderId="0" xfId="0"/>
    <xf numFmtId="0" fontId="2" fillId="2" borderId="0" xfId="0" applyFont="1" applyFill="1"/>
    <xf numFmtId="0" fontId="2" fillId="2" borderId="1" xfId="0" applyFont="1" applyFill="1" applyBorder="1"/>
    <xf numFmtId="0" fontId="2" fillId="2" borderId="0" xfId="0" applyFont="1" applyFill="1" applyBorder="1"/>
    <xf numFmtId="0" fontId="2" fillId="2" borderId="3" xfId="0" applyFont="1" applyFill="1" applyBorder="1"/>
    <xf numFmtId="0" fontId="5" fillId="2" borderId="0" xfId="0" applyFont="1" applyFill="1" applyBorder="1" applyAlignment="1">
      <alignment horizontal="left"/>
    </xf>
    <xf numFmtId="0" fontId="2" fillId="2" borderId="0" xfId="0" applyFont="1" applyFill="1" applyAlignment="1">
      <alignment horizontal="justify" vertical="top" wrapText="1"/>
    </xf>
    <xf numFmtId="0" fontId="7" fillId="0" borderId="0" xfId="1" applyFont="1"/>
    <xf numFmtId="0" fontId="8" fillId="2" borderId="0" xfId="1" applyFont="1" applyFill="1" applyBorder="1" applyAlignment="1">
      <alignment vertical="center"/>
    </xf>
    <xf numFmtId="0" fontId="3" fillId="2" borderId="0" xfId="0" applyFont="1" applyFill="1" applyBorder="1" applyAlignment="1">
      <alignment horizontal="left"/>
    </xf>
    <xf numFmtId="0" fontId="10" fillId="2" borderId="11" xfId="0" applyFont="1" applyFill="1" applyBorder="1" applyAlignment="1">
      <alignment horizontal="center" vertical="top" wrapText="1"/>
    </xf>
    <xf numFmtId="0" fontId="11" fillId="2" borderId="11" xfId="0" applyFont="1" applyFill="1" applyBorder="1" applyAlignment="1">
      <alignment horizontal="center" vertical="top" wrapText="1"/>
    </xf>
    <xf numFmtId="9" fontId="11" fillId="2" borderId="11" xfId="0" applyNumberFormat="1" applyFont="1" applyFill="1" applyBorder="1" applyAlignment="1">
      <alignment horizontal="center" vertical="top" wrapText="1"/>
    </xf>
    <xf numFmtId="0" fontId="12" fillId="5" borderId="11" xfId="0" applyFont="1" applyFill="1" applyBorder="1" applyAlignment="1">
      <alignment horizontal="center" vertical="center" wrapText="1"/>
    </xf>
    <xf numFmtId="0" fontId="7" fillId="2" borderId="0" xfId="0" applyFont="1" applyFill="1"/>
    <xf numFmtId="0" fontId="7" fillId="2" borderId="0" xfId="0" applyFont="1" applyFill="1" applyBorder="1"/>
    <xf numFmtId="0" fontId="13" fillId="2" borderId="0" xfId="0" applyFont="1" applyFill="1"/>
    <xf numFmtId="0" fontId="13" fillId="2" borderId="0" xfId="0" applyFont="1" applyFill="1" applyBorder="1"/>
    <xf numFmtId="0" fontId="16" fillId="2" borderId="1" xfId="0" applyFont="1" applyFill="1" applyBorder="1" applyAlignment="1">
      <alignment vertical="center" wrapText="1"/>
    </xf>
    <xf numFmtId="0" fontId="16" fillId="2" borderId="3" xfId="0" applyFont="1" applyFill="1" applyBorder="1" applyAlignment="1">
      <alignment vertical="center" wrapText="1"/>
    </xf>
    <xf numFmtId="0" fontId="16" fillId="2" borderId="6" xfId="0" applyFont="1" applyFill="1" applyBorder="1" applyAlignment="1">
      <alignment vertical="center" wrapText="1"/>
    </xf>
    <xf numFmtId="0" fontId="2" fillId="2" borderId="0" xfId="0" applyFont="1" applyFill="1" applyBorder="1" applyAlignment="1">
      <alignment horizontal="center"/>
    </xf>
    <xf numFmtId="0" fontId="10" fillId="2" borderId="0" xfId="0" applyFont="1" applyFill="1" applyBorder="1" applyAlignment="1">
      <alignment horizontal="justify" vertical="top" wrapText="1"/>
    </xf>
    <xf numFmtId="0" fontId="10" fillId="2" borderId="0" xfId="0" applyFont="1" applyFill="1" applyBorder="1" applyAlignment="1">
      <alignment horizontal="center" vertical="top" wrapText="1"/>
    </xf>
    <xf numFmtId="0" fontId="17" fillId="2" borderId="0" xfId="0" applyFont="1" applyFill="1" applyBorder="1" applyAlignment="1">
      <alignment horizontal="center" vertical="top" wrapText="1"/>
    </xf>
    <xf numFmtId="9" fontId="10" fillId="2" borderId="0" xfId="0" applyNumberFormat="1" applyFont="1" applyFill="1" applyBorder="1" applyAlignment="1">
      <alignment horizontal="center" vertical="top" wrapText="1"/>
    </xf>
    <xf numFmtId="14" fontId="10" fillId="2" borderId="0" xfId="0" applyNumberFormat="1" applyFont="1" applyFill="1" applyBorder="1" applyAlignment="1">
      <alignment horizontal="justify" vertical="top" wrapText="1"/>
    </xf>
    <xf numFmtId="0" fontId="18" fillId="2" borderId="0" xfId="0" applyFont="1" applyFill="1" applyBorder="1" applyAlignment="1">
      <alignment horizontal="center" vertical="center" wrapText="1"/>
    </xf>
    <xf numFmtId="0" fontId="2" fillId="2" borderId="3" xfId="0" applyFont="1" applyFill="1" applyBorder="1" applyAlignment="1">
      <alignment horizontal="center" vertical="top" wrapText="1"/>
    </xf>
    <xf numFmtId="0" fontId="6" fillId="5" borderId="0" xfId="0" applyFont="1" applyFill="1" applyBorder="1" applyAlignment="1">
      <alignment vertical="center" wrapText="1"/>
    </xf>
    <xf numFmtId="0" fontId="11" fillId="2" borderId="12" xfId="0" applyFont="1" applyFill="1" applyBorder="1" applyAlignment="1">
      <alignment horizontal="center" vertical="top" wrapText="1"/>
    </xf>
    <xf numFmtId="0" fontId="6" fillId="4" borderId="12" xfId="0" applyFont="1" applyFill="1" applyBorder="1" applyAlignment="1">
      <alignment horizontal="center" vertical="center" wrapText="1"/>
    </xf>
    <xf numFmtId="0" fontId="12" fillId="4" borderId="11" xfId="0" applyFont="1" applyFill="1" applyBorder="1" applyAlignment="1">
      <alignment horizontal="center" vertical="center" wrapText="1"/>
    </xf>
    <xf numFmtId="0" fontId="24" fillId="5" borderId="12" xfId="0" applyFont="1" applyFill="1" applyBorder="1" applyAlignment="1">
      <alignment horizontal="center" vertical="center" wrapText="1"/>
    </xf>
    <xf numFmtId="0" fontId="24" fillId="5" borderId="11"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2" fillId="2" borderId="30" xfId="0" applyFont="1" applyFill="1" applyBorder="1"/>
    <xf numFmtId="0" fontId="2" fillId="2" borderId="30" xfId="0" applyFont="1" applyFill="1" applyBorder="1" applyAlignment="1">
      <alignment horizontal="justify" vertical="top" wrapText="1"/>
    </xf>
    <xf numFmtId="0" fontId="2" fillId="2" borderId="27" xfId="0" applyFont="1" applyFill="1" applyBorder="1"/>
    <xf numFmtId="0" fontId="21" fillId="2" borderId="0" xfId="0" applyFont="1" applyFill="1" applyBorder="1" applyAlignment="1">
      <alignment horizontal="left"/>
    </xf>
    <xf numFmtId="9" fontId="11" fillId="2" borderId="11" xfId="2" applyFont="1" applyFill="1" applyBorder="1" applyAlignment="1">
      <alignment horizontal="center" vertical="top" wrapText="1"/>
    </xf>
    <xf numFmtId="0" fontId="22" fillId="0" borderId="34" xfId="1" applyFont="1" applyBorder="1" applyAlignment="1">
      <alignment vertical="center"/>
    </xf>
    <xf numFmtId="14" fontId="22" fillId="2" borderId="34" xfId="1" applyNumberFormat="1" applyFont="1" applyFill="1" applyBorder="1" applyAlignment="1">
      <alignment vertical="center"/>
    </xf>
    <xf numFmtId="0" fontId="22" fillId="2" borderId="30" xfId="1" applyFont="1" applyFill="1" applyBorder="1" applyAlignment="1">
      <alignment vertical="center"/>
    </xf>
    <xf numFmtId="0" fontId="3" fillId="2" borderId="30" xfId="0" applyFont="1" applyFill="1" applyBorder="1" applyAlignment="1">
      <alignment horizontal="left"/>
    </xf>
    <xf numFmtId="0" fontId="5" fillId="2" borderId="30" xfId="0" applyFont="1" applyFill="1" applyBorder="1" applyAlignment="1">
      <alignment horizontal="left"/>
    </xf>
    <xf numFmtId="0" fontId="2" fillId="2" borderId="0" xfId="0" applyFont="1" applyFill="1" applyBorder="1" applyAlignment="1">
      <alignment horizontal="justify" vertical="top" wrapText="1"/>
    </xf>
    <xf numFmtId="0" fontId="10" fillId="2" borderId="30" xfId="0" applyFont="1" applyFill="1" applyBorder="1" applyAlignment="1">
      <alignment horizontal="justify" vertical="top" wrapText="1"/>
    </xf>
    <xf numFmtId="0" fontId="21" fillId="2" borderId="30" xfId="0" applyFont="1" applyFill="1" applyBorder="1" applyAlignment="1">
      <alignment horizontal="left"/>
    </xf>
    <xf numFmtId="0" fontId="2" fillId="2" borderId="35" xfId="0" applyFont="1" applyFill="1" applyBorder="1" applyAlignment="1"/>
    <xf numFmtId="0" fontId="2" fillId="2" borderId="23" xfId="0" applyFont="1" applyFill="1" applyBorder="1" applyAlignment="1"/>
    <xf numFmtId="0" fontId="2" fillId="2" borderId="24" xfId="0" applyFont="1" applyFill="1" applyBorder="1" applyAlignment="1"/>
    <xf numFmtId="0" fontId="2" fillId="2" borderId="23" xfId="0" applyFont="1" applyFill="1" applyBorder="1"/>
    <xf numFmtId="0" fontId="2" fillId="2" borderId="23" xfId="0" applyFont="1" applyFill="1" applyBorder="1" applyAlignment="1">
      <alignment horizontal="justify" vertical="top" wrapText="1"/>
    </xf>
    <xf numFmtId="0" fontId="20" fillId="2" borderId="23" xfId="0" applyFont="1" applyFill="1" applyBorder="1"/>
    <xf numFmtId="0" fontId="26" fillId="2" borderId="1" xfId="0" applyFont="1" applyFill="1" applyBorder="1" applyAlignment="1">
      <alignment vertical="center" wrapText="1"/>
    </xf>
    <xf numFmtId="0" fontId="26" fillId="2" borderId="3" xfId="0" applyFont="1" applyFill="1" applyBorder="1" applyAlignment="1">
      <alignment vertical="center" wrapText="1"/>
    </xf>
    <xf numFmtId="0" fontId="26" fillId="2" borderId="6" xfId="0" applyFont="1" applyFill="1" applyBorder="1" applyAlignment="1">
      <alignment vertical="center" wrapText="1"/>
    </xf>
    <xf numFmtId="0" fontId="27" fillId="2" borderId="0" xfId="0" applyFont="1" applyFill="1"/>
    <xf numFmtId="0" fontId="27" fillId="2" borderId="14" xfId="0" applyFont="1" applyFill="1" applyBorder="1" applyAlignment="1"/>
    <xf numFmtId="0" fontId="28" fillId="2" borderId="0" xfId="0" applyFont="1" applyFill="1" applyBorder="1" applyAlignment="1">
      <alignment horizontal="center" vertical="center" wrapText="1"/>
    </xf>
    <xf numFmtId="0" fontId="27" fillId="2" borderId="30" xfId="0" applyFont="1" applyFill="1" applyBorder="1"/>
    <xf numFmtId="0" fontId="27" fillId="2" borderId="17" xfId="0" applyFont="1" applyFill="1" applyBorder="1" applyAlignment="1"/>
    <xf numFmtId="0" fontId="27" fillId="2" borderId="18" xfId="0" applyFont="1" applyFill="1" applyBorder="1" applyAlignment="1"/>
    <xf numFmtId="0" fontId="27" fillId="2" borderId="2" xfId="0" applyFont="1" applyFill="1" applyBorder="1"/>
    <xf numFmtId="0" fontId="27" fillId="2" borderId="0" xfId="0" applyFont="1" applyFill="1" applyBorder="1"/>
    <xf numFmtId="0" fontId="27" fillId="2" borderId="0" xfId="0" applyFont="1" applyFill="1" applyBorder="1" applyAlignment="1">
      <alignment horizontal="center"/>
    </xf>
    <xf numFmtId="0" fontId="29" fillId="2" borderId="0" xfId="0" applyFont="1" applyFill="1" applyBorder="1" applyAlignment="1">
      <alignment horizontal="left"/>
    </xf>
    <xf numFmtId="0" fontId="27" fillId="2" borderId="1" xfId="0" applyFont="1" applyFill="1" applyBorder="1"/>
    <xf numFmtId="0" fontId="27" fillId="2" borderId="3" xfId="0" applyFont="1" applyFill="1" applyBorder="1"/>
    <xf numFmtId="0" fontId="30" fillId="2" borderId="0" xfId="0" applyFont="1" applyFill="1" applyBorder="1" applyAlignment="1">
      <alignment horizontal="left"/>
    </xf>
    <xf numFmtId="0" fontId="33" fillId="2" borderId="0" xfId="0" applyFont="1" applyFill="1" applyBorder="1"/>
    <xf numFmtId="0" fontId="27" fillId="2" borderId="0" xfId="0" applyFont="1" applyFill="1" applyBorder="1" applyAlignment="1"/>
    <xf numFmtId="0" fontId="34" fillId="2" borderId="0" xfId="0" applyFont="1" applyFill="1" applyBorder="1" applyAlignment="1">
      <alignment horizontal="left" vertical="center" wrapText="1"/>
    </xf>
    <xf numFmtId="0" fontId="34" fillId="2" borderId="0" xfId="0" applyFont="1" applyFill="1" applyBorder="1"/>
    <xf numFmtId="0" fontId="34" fillId="2" borderId="0" xfId="0" applyFont="1" applyFill="1" applyBorder="1" applyAlignment="1"/>
    <xf numFmtId="0" fontId="30" fillId="2" borderId="0" xfId="0" applyFont="1" applyFill="1" applyBorder="1" applyAlignment="1">
      <alignment horizontal="center" vertical="center"/>
    </xf>
    <xf numFmtId="0" fontId="35" fillId="2" borderId="0" xfId="0" applyFont="1" applyFill="1" applyBorder="1"/>
    <xf numFmtId="0" fontId="30" fillId="2" borderId="0" xfId="0" applyFont="1" applyFill="1" applyBorder="1" applyAlignment="1">
      <alignment horizontal="left" wrapText="1"/>
    </xf>
    <xf numFmtId="0" fontId="34" fillId="2" borderId="0" xfId="0" applyFont="1" applyFill="1" applyBorder="1" applyAlignment="1">
      <alignment vertical="center" wrapText="1"/>
    </xf>
    <xf numFmtId="0" fontId="27" fillId="2" borderId="0" xfId="0" applyFont="1" applyFill="1" applyBorder="1" applyAlignment="1">
      <alignment horizontal="left" vertical="center" wrapText="1"/>
    </xf>
    <xf numFmtId="0" fontId="36" fillId="2" borderId="0" xfId="0" applyFont="1" applyFill="1" applyBorder="1" applyAlignment="1">
      <alignment horizontal="left"/>
    </xf>
    <xf numFmtId="0" fontId="37" fillId="5" borderId="0" xfId="0" applyFont="1" applyFill="1" applyBorder="1" applyAlignment="1">
      <alignment vertical="center" wrapText="1"/>
    </xf>
    <xf numFmtId="0" fontId="37" fillId="5" borderId="11" xfId="0" applyFont="1" applyFill="1" applyBorder="1" applyAlignment="1">
      <alignment horizontal="center" vertical="center" wrapText="1"/>
    </xf>
    <xf numFmtId="0" fontId="27" fillId="2" borderId="2" xfId="0" applyFont="1" applyFill="1" applyBorder="1" applyAlignment="1">
      <alignment horizontal="justify" vertical="top" wrapText="1"/>
    </xf>
    <xf numFmtId="0" fontId="27" fillId="2" borderId="3" xfId="0" applyFont="1" applyFill="1" applyBorder="1" applyAlignment="1">
      <alignment horizontal="center" vertical="top" wrapText="1"/>
    </xf>
    <xf numFmtId="0" fontId="27" fillId="2" borderId="30" xfId="0" applyFont="1" applyFill="1" applyBorder="1" applyAlignment="1">
      <alignment horizontal="justify" vertical="top" wrapText="1"/>
    </xf>
    <xf numFmtId="0" fontId="27" fillId="2" borderId="0" xfId="0" applyFont="1" applyFill="1" applyAlignment="1">
      <alignment horizontal="justify" vertical="top" wrapText="1"/>
    </xf>
    <xf numFmtId="0" fontId="28" fillId="2" borderId="0" xfId="0" applyFont="1" applyFill="1" applyBorder="1" applyAlignment="1">
      <alignment horizontal="center" vertical="top" wrapText="1"/>
    </xf>
    <xf numFmtId="0" fontId="28" fillId="2" borderId="0" xfId="0" applyFont="1" applyFill="1" applyBorder="1" applyAlignment="1">
      <alignment horizontal="justify" vertical="top" wrapText="1"/>
    </xf>
    <xf numFmtId="0" fontId="40" fillId="2" borderId="0" xfId="0" applyFont="1" applyFill="1" applyBorder="1" applyAlignment="1">
      <alignment horizontal="center" vertical="top" wrapText="1"/>
    </xf>
    <xf numFmtId="9" fontId="28" fillId="2" borderId="0" xfId="0" applyNumberFormat="1" applyFont="1" applyFill="1" applyBorder="1" applyAlignment="1">
      <alignment horizontal="center" vertical="top" wrapText="1"/>
    </xf>
    <xf numFmtId="14" fontId="28" fillId="2" borderId="0" xfId="0" applyNumberFormat="1" applyFont="1" applyFill="1" applyBorder="1" applyAlignment="1">
      <alignment horizontal="justify" vertical="top" wrapText="1"/>
    </xf>
    <xf numFmtId="9" fontId="28" fillId="2" borderId="0" xfId="0" applyNumberFormat="1" applyFont="1" applyFill="1" applyBorder="1" applyAlignment="1">
      <alignment horizontal="justify" vertical="top" wrapText="1"/>
    </xf>
    <xf numFmtId="0" fontId="1" fillId="0" borderId="0" xfId="1" applyFont="1"/>
    <xf numFmtId="0" fontId="41" fillId="2" borderId="0" xfId="1" applyFont="1" applyFill="1" applyBorder="1" applyAlignment="1">
      <alignment vertical="center"/>
    </xf>
    <xf numFmtId="0" fontId="27" fillId="2" borderId="27" xfId="0" applyFont="1" applyFill="1" applyBorder="1"/>
    <xf numFmtId="0" fontId="37" fillId="4" borderId="21" xfId="0" applyFont="1" applyFill="1" applyBorder="1" applyAlignment="1">
      <alignment horizontal="center" vertical="center" wrapText="1"/>
    </xf>
    <xf numFmtId="9" fontId="43" fillId="2" borderId="19" xfId="0" applyNumberFormat="1" applyFont="1" applyFill="1" applyBorder="1" applyAlignment="1">
      <alignment horizontal="center" vertical="center" wrapText="1"/>
    </xf>
    <xf numFmtId="0" fontId="43" fillId="0" borderId="19" xfId="0" applyFont="1" applyFill="1" applyBorder="1" applyAlignment="1">
      <alignment horizontal="justify" vertical="center" wrapText="1"/>
    </xf>
    <xf numFmtId="0" fontId="43" fillId="0" borderId="19" xfId="0" applyFont="1" applyFill="1" applyBorder="1" applyAlignment="1">
      <alignment horizontal="center" vertical="center" wrapText="1"/>
    </xf>
    <xf numFmtId="14" fontId="43" fillId="0" borderId="19" xfId="0" applyNumberFormat="1" applyFont="1" applyFill="1" applyBorder="1" applyAlignment="1">
      <alignment horizontal="center" vertical="center" wrapText="1"/>
    </xf>
    <xf numFmtId="0" fontId="39" fillId="2" borderId="42" xfId="0" applyFont="1" applyFill="1" applyBorder="1" applyAlignment="1">
      <alignment horizontal="center" vertical="top" wrapText="1"/>
    </xf>
    <xf numFmtId="0" fontId="37" fillId="4" borderId="43" xfId="0" applyFont="1" applyFill="1" applyBorder="1" applyAlignment="1">
      <alignment horizontal="center" vertical="center" wrapText="1"/>
    </xf>
    <xf numFmtId="0" fontId="40" fillId="2" borderId="19" xfId="0" applyFont="1" applyFill="1" applyBorder="1" applyAlignment="1">
      <alignment horizontal="center" vertical="top" wrapText="1"/>
    </xf>
    <xf numFmtId="0" fontId="38" fillId="0" borderId="19" xfId="0" applyFont="1" applyFill="1" applyBorder="1" applyAlignment="1" applyProtection="1">
      <alignment vertical="center" wrapText="1"/>
    </xf>
    <xf numFmtId="0" fontId="38" fillId="2" borderId="19" xfId="0" applyFont="1" applyFill="1" applyBorder="1" applyAlignment="1">
      <alignment horizontal="center" vertical="top" wrapText="1"/>
    </xf>
    <xf numFmtId="0" fontId="38" fillId="2" borderId="19" xfId="0" applyFont="1" applyFill="1" applyBorder="1" applyAlignment="1">
      <alignment horizontal="center" vertical="center" wrapText="1"/>
    </xf>
    <xf numFmtId="14" fontId="38" fillId="2" borderId="19" xfId="0" applyNumberFormat="1" applyFont="1" applyFill="1" applyBorder="1" applyAlignment="1">
      <alignment horizontal="center" vertical="top" wrapText="1"/>
    </xf>
    <xf numFmtId="9" fontId="38" fillId="2" borderId="19" xfId="0" applyNumberFormat="1" applyFont="1" applyFill="1" applyBorder="1" applyAlignment="1">
      <alignment horizontal="center" vertical="top" wrapText="1"/>
    </xf>
    <xf numFmtId="0" fontId="40" fillId="2" borderId="19" xfId="0" applyFont="1" applyFill="1" applyBorder="1" applyAlignment="1">
      <alignment horizontal="center" vertical="center" wrapText="1"/>
    </xf>
    <xf numFmtId="0" fontId="38" fillId="2" borderId="19" xfId="0" applyFont="1" applyFill="1" applyBorder="1" applyAlignment="1">
      <alignment horizontal="left" vertical="center" wrapText="1"/>
    </xf>
    <xf numFmtId="9" fontId="38" fillId="2" borderId="19" xfId="0" applyNumberFormat="1" applyFont="1" applyFill="1" applyBorder="1" applyAlignment="1">
      <alignment horizontal="center" vertical="center" wrapText="1"/>
    </xf>
    <xf numFmtId="0" fontId="9" fillId="2" borderId="14" xfId="0" applyFont="1" applyFill="1" applyBorder="1" applyAlignment="1">
      <alignment horizontal="center" vertical="center"/>
    </xf>
    <xf numFmtId="0" fontId="9" fillId="2" borderId="15" xfId="0" applyFont="1" applyFill="1" applyBorder="1" applyAlignment="1">
      <alignment horizontal="center" vertical="center"/>
    </xf>
    <xf numFmtId="0" fontId="9" fillId="2" borderId="16" xfId="0" applyFont="1" applyFill="1" applyBorder="1" applyAlignment="1">
      <alignment horizontal="center" vertical="center"/>
    </xf>
    <xf numFmtId="0" fontId="10" fillId="2" borderId="35" xfId="0" applyFont="1" applyFill="1" applyBorder="1" applyAlignment="1">
      <alignment horizontal="left" vertical="top" wrapText="1"/>
    </xf>
    <xf numFmtId="0" fontId="10" fillId="2" borderId="33" xfId="0" applyFont="1" applyFill="1" applyBorder="1" applyAlignment="1">
      <alignment horizontal="left" vertical="top" wrapText="1"/>
    </xf>
    <xf numFmtId="0" fontId="10" fillId="2" borderId="34" xfId="0" applyFont="1" applyFill="1" applyBorder="1" applyAlignment="1">
      <alignment horizontal="left" vertical="top" wrapText="1"/>
    </xf>
    <xf numFmtId="0" fontId="10" fillId="2" borderId="23" xfId="0" applyFont="1" applyFill="1" applyBorder="1" applyAlignment="1">
      <alignment horizontal="left" vertical="top" wrapText="1"/>
    </xf>
    <xf numFmtId="0" fontId="10" fillId="2" borderId="0" xfId="0" applyFont="1" applyFill="1" applyBorder="1" applyAlignment="1">
      <alignment horizontal="left" vertical="top" wrapText="1"/>
    </xf>
    <xf numFmtId="0" fontId="10" fillId="2" borderId="30" xfId="0" applyFont="1" applyFill="1" applyBorder="1" applyAlignment="1">
      <alignment horizontal="left" vertical="top" wrapText="1"/>
    </xf>
    <xf numFmtId="0" fontId="10" fillId="2" borderId="36" xfId="0" applyFont="1" applyFill="1" applyBorder="1" applyAlignment="1">
      <alignment horizontal="left" vertical="top" wrapText="1"/>
    </xf>
    <xf numFmtId="0" fontId="10" fillId="2" borderId="37" xfId="0" applyFont="1" applyFill="1" applyBorder="1" applyAlignment="1">
      <alignment horizontal="left" vertical="top" wrapText="1"/>
    </xf>
    <xf numFmtId="0" fontId="10" fillId="2" borderId="31" xfId="0" applyFont="1" applyFill="1" applyBorder="1" applyAlignment="1">
      <alignment horizontal="left" vertical="top" wrapText="1"/>
    </xf>
    <xf numFmtId="0" fontId="27" fillId="2" borderId="19" xfId="0" applyFont="1" applyFill="1" applyBorder="1" applyAlignment="1">
      <alignment horizontal="center"/>
    </xf>
    <xf numFmtId="0" fontId="28" fillId="2" borderId="19" xfId="0" applyFont="1" applyFill="1" applyBorder="1" applyAlignment="1">
      <alignment horizontal="center" vertical="center" wrapText="1"/>
    </xf>
    <xf numFmtId="0" fontId="34" fillId="2" borderId="25" xfId="1" applyFont="1" applyFill="1" applyBorder="1" applyAlignment="1">
      <alignment horizontal="center" vertical="center"/>
    </xf>
    <xf numFmtId="0" fontId="34" fillId="2" borderId="26" xfId="1" applyFont="1" applyFill="1" applyBorder="1" applyAlignment="1">
      <alignment horizontal="center" vertical="center"/>
    </xf>
    <xf numFmtId="0" fontId="34" fillId="2" borderId="27" xfId="1" applyFont="1" applyFill="1" applyBorder="1" applyAlignment="1">
      <alignment horizontal="center" vertical="center"/>
    </xf>
    <xf numFmtId="0" fontId="34" fillId="2" borderId="19" xfId="1" applyFont="1" applyFill="1" applyBorder="1" applyAlignment="1">
      <alignment horizontal="center" vertical="center"/>
    </xf>
    <xf numFmtId="0" fontId="34" fillId="2" borderId="20" xfId="1" applyFont="1" applyFill="1" applyBorder="1" applyAlignment="1">
      <alignment horizontal="center" vertical="center" wrapText="1"/>
    </xf>
    <xf numFmtId="0" fontId="34" fillId="2" borderId="10" xfId="1" applyFont="1" applyFill="1" applyBorder="1" applyAlignment="1">
      <alignment horizontal="center" vertical="center" wrapText="1"/>
    </xf>
    <xf numFmtId="14" fontId="34" fillId="2" borderId="19" xfId="1" applyNumberFormat="1" applyFont="1" applyFill="1" applyBorder="1" applyAlignment="1">
      <alignment horizontal="center" vertical="center"/>
    </xf>
    <xf numFmtId="0" fontId="32" fillId="3" borderId="0" xfId="0" applyFont="1" applyFill="1" applyBorder="1" applyAlignment="1">
      <alignment horizontal="left" vertical="center"/>
    </xf>
    <xf numFmtId="0" fontId="37" fillId="4" borderId="11" xfId="0" applyFont="1" applyFill="1" applyBorder="1" applyAlignment="1">
      <alignment horizontal="center" vertical="center" wrapText="1"/>
    </xf>
    <xf numFmtId="0" fontId="37" fillId="4" borderId="21" xfId="0" applyFont="1" applyFill="1" applyBorder="1" applyAlignment="1">
      <alignment horizontal="center" vertical="center" wrapText="1"/>
    </xf>
    <xf numFmtId="0" fontId="37" fillId="4" borderId="13" xfId="0" applyFont="1" applyFill="1" applyBorder="1" applyAlignment="1">
      <alignment horizontal="center" vertical="center" wrapText="1"/>
    </xf>
    <xf numFmtId="0" fontId="34" fillId="3" borderId="0" xfId="0" applyFont="1" applyFill="1" applyBorder="1" applyAlignment="1">
      <alignment horizontal="left" vertical="center" wrapText="1"/>
    </xf>
    <xf numFmtId="0" fontId="34" fillId="3" borderId="22" xfId="0" applyFont="1" applyFill="1" applyBorder="1" applyAlignment="1">
      <alignment horizontal="left" vertical="center" wrapText="1"/>
    </xf>
    <xf numFmtId="0" fontId="30" fillId="2" borderId="7" xfId="0" applyFont="1" applyFill="1" applyBorder="1" applyAlignment="1">
      <alignment horizontal="left" wrapText="1"/>
    </xf>
    <xf numFmtId="0" fontId="30" fillId="2" borderId="8" xfId="0" applyFont="1" applyFill="1" applyBorder="1" applyAlignment="1">
      <alignment horizontal="left" wrapText="1"/>
    </xf>
    <xf numFmtId="0" fontId="30" fillId="2" borderId="9" xfId="0" applyFont="1" applyFill="1" applyBorder="1" applyAlignment="1">
      <alignment horizontal="left" wrapText="1"/>
    </xf>
    <xf numFmtId="0" fontId="30" fillId="2" borderId="7" xfId="0" applyFont="1" applyFill="1" applyBorder="1" applyAlignment="1">
      <alignment horizontal="left"/>
    </xf>
    <xf numFmtId="0" fontId="30" fillId="2" borderId="8" xfId="0" applyFont="1" applyFill="1" applyBorder="1" applyAlignment="1">
      <alignment horizontal="left"/>
    </xf>
    <xf numFmtId="0" fontId="30" fillId="2" borderId="9" xfId="0" applyFont="1" applyFill="1" applyBorder="1" applyAlignment="1">
      <alignment horizontal="left"/>
    </xf>
    <xf numFmtId="0" fontId="37" fillId="4" borderId="11" xfId="0" applyFont="1" applyFill="1" applyBorder="1" applyAlignment="1">
      <alignment horizontal="center" vertical="center"/>
    </xf>
    <xf numFmtId="0" fontId="37" fillId="4" borderId="21" xfId="0" applyFont="1" applyFill="1" applyBorder="1" applyAlignment="1">
      <alignment horizontal="center" vertical="center"/>
    </xf>
    <xf numFmtId="0" fontId="31" fillId="3" borderId="0" xfId="0" applyFont="1" applyFill="1" applyBorder="1" applyAlignment="1">
      <alignment horizontal="left" vertical="center"/>
    </xf>
    <xf numFmtId="0" fontId="34" fillId="0" borderId="4" xfId="1" applyFont="1" applyBorder="1" applyAlignment="1">
      <alignment horizontal="center" vertical="center"/>
    </xf>
    <xf numFmtId="0" fontId="34" fillId="0" borderId="5" xfId="1" applyFont="1" applyBorder="1" applyAlignment="1">
      <alignment horizontal="center" vertical="center"/>
    </xf>
    <xf numFmtId="0" fontId="34" fillId="0" borderId="10" xfId="1" applyFont="1" applyBorder="1" applyAlignment="1">
      <alignment horizontal="center" vertical="center"/>
    </xf>
    <xf numFmtId="0" fontId="37" fillId="4" borderId="28" xfId="0" applyFont="1" applyFill="1" applyBorder="1" applyAlignment="1">
      <alignment horizontal="center" vertical="center" wrapText="1"/>
    </xf>
    <xf numFmtId="0" fontId="37" fillId="4" borderId="29" xfId="0" applyFont="1" applyFill="1" applyBorder="1" applyAlignment="1">
      <alignment horizontal="center" vertical="center" wrapText="1"/>
    </xf>
    <xf numFmtId="14" fontId="34" fillId="2" borderId="35" xfId="1" applyNumberFormat="1" applyFont="1" applyFill="1" applyBorder="1" applyAlignment="1">
      <alignment horizontal="center" vertical="center"/>
    </xf>
    <xf numFmtId="14" fontId="34" fillId="2" borderId="33" xfId="1" applyNumberFormat="1" applyFont="1" applyFill="1" applyBorder="1" applyAlignment="1">
      <alignment horizontal="center" vertical="center"/>
    </xf>
    <xf numFmtId="14" fontId="34" fillId="2" borderId="34" xfId="1" applyNumberFormat="1" applyFont="1" applyFill="1" applyBorder="1" applyAlignment="1">
      <alignment horizontal="center" vertical="center"/>
    </xf>
    <xf numFmtId="0" fontId="34" fillId="2" borderId="2" xfId="1" applyFont="1" applyFill="1" applyBorder="1" applyAlignment="1">
      <alignment horizontal="center" vertical="center"/>
    </xf>
    <xf numFmtId="0" fontId="34" fillId="2" borderId="0" xfId="1" applyFont="1" applyFill="1" applyBorder="1" applyAlignment="1">
      <alignment horizontal="center" vertical="center"/>
    </xf>
    <xf numFmtId="0" fontId="34" fillId="2" borderId="30" xfId="1" applyFont="1" applyFill="1" applyBorder="1" applyAlignment="1">
      <alignment horizontal="center" vertical="center"/>
    </xf>
    <xf numFmtId="0" fontId="34" fillId="0" borderId="32" xfId="1" applyFont="1" applyBorder="1" applyAlignment="1">
      <alignment horizontal="right" vertical="center"/>
    </xf>
    <xf numFmtId="0" fontId="34" fillId="0" borderId="33" xfId="1" applyFont="1" applyBorder="1" applyAlignment="1">
      <alignment horizontal="right" vertical="center"/>
    </xf>
    <xf numFmtId="0" fontId="34" fillId="0" borderId="34" xfId="1" applyFont="1" applyBorder="1" applyAlignment="1">
      <alignment horizontal="right" vertical="center"/>
    </xf>
    <xf numFmtId="0" fontId="38" fillId="0" borderId="44" xfId="0" applyFont="1" applyFill="1" applyBorder="1" applyAlignment="1" applyProtection="1">
      <alignment horizontal="left" vertical="center" wrapText="1"/>
    </xf>
    <xf numFmtId="0" fontId="38" fillId="0" borderId="45" xfId="0" applyFont="1" applyFill="1" applyBorder="1" applyAlignment="1" applyProtection="1">
      <alignment horizontal="left" vertical="center" wrapText="1"/>
    </xf>
    <xf numFmtId="0" fontId="38" fillId="0" borderId="46" xfId="0" applyFont="1" applyFill="1" applyBorder="1" applyAlignment="1" applyProtection="1">
      <alignment horizontal="left" vertical="center" wrapText="1"/>
    </xf>
    <xf numFmtId="0" fontId="40" fillId="2" borderId="44" xfId="0" applyFont="1" applyFill="1" applyBorder="1" applyAlignment="1">
      <alignment horizontal="center" vertical="center" wrapText="1"/>
    </xf>
    <xf numFmtId="0" fontId="40" fillId="2" borderId="45" xfId="0" applyFont="1" applyFill="1" applyBorder="1" applyAlignment="1">
      <alignment horizontal="center" vertical="center" wrapText="1"/>
    </xf>
    <xf numFmtId="0" fontId="40" fillId="2" borderId="46" xfId="0" applyFont="1" applyFill="1" applyBorder="1" applyAlignment="1">
      <alignment horizontal="center" vertical="center" wrapText="1"/>
    </xf>
    <xf numFmtId="0" fontId="18" fillId="2" borderId="19" xfId="0" applyFont="1" applyFill="1" applyBorder="1" applyAlignment="1">
      <alignment horizontal="center" vertical="center" wrapText="1"/>
    </xf>
    <xf numFmtId="0" fontId="25" fillId="5" borderId="29" xfId="0" applyFont="1" applyFill="1" applyBorder="1" applyAlignment="1">
      <alignment horizontal="center" vertical="center" wrapText="1"/>
    </xf>
    <xf numFmtId="0" fontId="2" fillId="2" borderId="35" xfId="0" applyFont="1" applyFill="1" applyBorder="1" applyAlignment="1">
      <alignment horizontal="center"/>
    </xf>
    <xf numFmtId="0" fontId="2" fillId="2" borderId="34" xfId="0" applyFont="1" applyFill="1" applyBorder="1" applyAlignment="1">
      <alignment horizontal="center"/>
    </xf>
    <xf numFmtId="0" fontId="2" fillId="2" borderId="23" xfId="0" applyFont="1" applyFill="1" applyBorder="1" applyAlignment="1">
      <alignment horizontal="center"/>
    </xf>
    <xf numFmtId="0" fontId="2" fillId="2" borderId="30" xfId="0" applyFont="1" applyFill="1" applyBorder="1" applyAlignment="1">
      <alignment horizontal="center"/>
    </xf>
    <xf numFmtId="0" fontId="2" fillId="2" borderId="36" xfId="0" applyFont="1" applyFill="1" applyBorder="1" applyAlignment="1">
      <alignment horizontal="center"/>
    </xf>
    <xf numFmtId="0" fontId="2" fillId="2" borderId="31" xfId="0" applyFont="1" applyFill="1" applyBorder="1" applyAlignment="1">
      <alignment horizontal="center"/>
    </xf>
    <xf numFmtId="0" fontId="19" fillId="2" borderId="35" xfId="0" applyFont="1" applyFill="1" applyBorder="1" applyAlignment="1">
      <alignment horizontal="center" vertical="center" wrapText="1"/>
    </xf>
    <xf numFmtId="0" fontId="19" fillId="2" borderId="33" xfId="0" applyFont="1" applyFill="1" applyBorder="1" applyAlignment="1">
      <alignment horizontal="center" vertical="center" wrapText="1"/>
    </xf>
    <xf numFmtId="0" fontId="19" fillId="2" borderId="34" xfId="0" applyFont="1" applyFill="1" applyBorder="1" applyAlignment="1">
      <alignment horizontal="center" vertical="center" wrapText="1"/>
    </xf>
    <xf numFmtId="0" fontId="19" fillId="2" borderId="23" xfId="0" applyFont="1" applyFill="1" applyBorder="1" applyAlignment="1">
      <alignment horizontal="center" vertical="center" wrapText="1"/>
    </xf>
    <xf numFmtId="0" fontId="19" fillId="2" borderId="0" xfId="0" applyFont="1" applyFill="1" applyBorder="1" applyAlignment="1">
      <alignment horizontal="center" vertical="center" wrapText="1"/>
    </xf>
    <xf numFmtId="0" fontId="19" fillId="2" borderId="30" xfId="0" applyFont="1" applyFill="1" applyBorder="1" applyAlignment="1">
      <alignment horizontal="center" vertical="center" wrapText="1"/>
    </xf>
    <xf numFmtId="0" fontId="19" fillId="2" borderId="36" xfId="0" applyFont="1" applyFill="1" applyBorder="1" applyAlignment="1">
      <alignment horizontal="center" vertical="center" wrapText="1"/>
    </xf>
    <xf numFmtId="0" fontId="19" fillId="2" borderId="3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6" fillId="4" borderId="11" xfId="0" applyFont="1" applyFill="1" applyBorder="1" applyAlignment="1">
      <alignment horizontal="center" vertical="center" wrapText="1"/>
    </xf>
    <xf numFmtId="0" fontId="6" fillId="4" borderId="11" xfId="0" applyFont="1" applyFill="1" applyBorder="1" applyAlignment="1">
      <alignment horizontal="center" vertical="center"/>
    </xf>
    <xf numFmtId="0" fontId="6" fillId="5" borderId="29" xfId="0" applyFont="1" applyFill="1" applyBorder="1" applyAlignment="1">
      <alignment horizontal="center" vertical="center" wrapText="1"/>
    </xf>
    <xf numFmtId="0" fontId="22" fillId="2" borderId="25" xfId="1" applyFont="1" applyFill="1" applyBorder="1" applyAlignment="1">
      <alignment horizontal="center" vertical="center"/>
    </xf>
    <xf numFmtId="0" fontId="22" fillId="2" borderId="26" xfId="1" applyFont="1" applyFill="1" applyBorder="1" applyAlignment="1">
      <alignment horizontal="center" vertical="center"/>
    </xf>
    <xf numFmtId="0" fontId="22" fillId="2" borderId="27" xfId="1" applyFont="1" applyFill="1" applyBorder="1" applyAlignment="1">
      <alignment horizontal="center" vertical="center"/>
    </xf>
    <xf numFmtId="14" fontId="22" fillId="2" borderId="25" xfId="1" applyNumberFormat="1" applyFont="1" applyFill="1" applyBorder="1" applyAlignment="1">
      <alignment horizontal="center" vertical="center"/>
    </xf>
    <xf numFmtId="14" fontId="22" fillId="2" borderId="27" xfId="1" applyNumberFormat="1" applyFont="1" applyFill="1" applyBorder="1" applyAlignment="1">
      <alignment horizontal="center" vertical="center"/>
    </xf>
    <xf numFmtId="0" fontId="6" fillId="4" borderId="28" xfId="0" applyFont="1" applyFill="1" applyBorder="1" applyAlignment="1">
      <alignment horizontal="center" vertical="center" wrapText="1"/>
    </xf>
    <xf numFmtId="0" fontId="6" fillId="4" borderId="29" xfId="0" applyFont="1" applyFill="1" applyBorder="1" applyAlignment="1">
      <alignment horizontal="center" vertical="center" wrapText="1"/>
    </xf>
    <xf numFmtId="0" fontId="4" fillId="0" borderId="36" xfId="1" applyFont="1" applyBorder="1" applyAlignment="1">
      <alignment horizontal="center" vertical="center"/>
    </xf>
    <xf numFmtId="0" fontId="4" fillId="0" borderId="37" xfId="1" applyFont="1" applyBorder="1" applyAlignment="1">
      <alignment horizontal="center" vertical="center"/>
    </xf>
    <xf numFmtId="0" fontId="4" fillId="0" borderId="40" xfId="1" applyFont="1" applyBorder="1" applyAlignment="1">
      <alignment horizontal="center" vertical="center"/>
    </xf>
    <xf numFmtId="0" fontId="4" fillId="0" borderId="41" xfId="1" applyFont="1" applyBorder="1" applyAlignment="1">
      <alignment horizontal="center" vertical="center"/>
    </xf>
    <xf numFmtId="0" fontId="22" fillId="0" borderId="25" xfId="1" applyFont="1" applyBorder="1" applyAlignment="1">
      <alignment horizontal="right" vertical="center"/>
    </xf>
    <xf numFmtId="0" fontId="22" fillId="0" borderId="26" xfId="1" applyFont="1" applyBorder="1" applyAlignment="1">
      <alignment horizontal="right" vertical="center"/>
    </xf>
    <xf numFmtId="0" fontId="22" fillId="0" borderId="27" xfId="1" applyFont="1" applyBorder="1" applyAlignment="1">
      <alignment horizontal="right" vertical="center"/>
    </xf>
    <xf numFmtId="14" fontId="22" fillId="2" borderId="38" xfId="1" applyNumberFormat="1" applyFont="1" applyFill="1" applyBorder="1" applyAlignment="1">
      <alignment horizontal="center" vertical="center"/>
    </xf>
    <xf numFmtId="14" fontId="22" fillId="2" borderId="39" xfId="1" applyNumberFormat="1" applyFont="1" applyFill="1" applyBorder="1" applyAlignment="1">
      <alignment horizontal="center" vertical="center"/>
    </xf>
  </cellXfs>
  <cellStyles count="3">
    <cellStyle name="Normal" xfId="0" builtinId="0"/>
    <cellStyle name="Normal 2" xfId="1"/>
    <cellStyle name="Porcentaje" xfId="2" builtinId="5"/>
  </cellStyles>
  <dxfs count="0"/>
  <tableStyles count="0" defaultTableStyle="TableStyleMedium2" defaultPivotStyle="PivotStyleLight16"/>
  <colors>
    <mruColors>
      <color rgb="FF1E417D"/>
      <color rgb="FF2CF44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238125</xdr:colOff>
      <xdr:row>1</xdr:row>
      <xdr:rowOff>95250</xdr:rowOff>
    </xdr:from>
    <xdr:to>
      <xdr:col>2</xdr:col>
      <xdr:colOff>809625</xdr:colOff>
      <xdr:row>1</xdr:row>
      <xdr:rowOff>733425</xdr:rowOff>
    </xdr:to>
    <xdr:pic>
      <xdr:nvPicPr>
        <xdr:cNvPr id="3" name="Imagen 2">
          <a:extLst>
            <a:ext uri="{FF2B5EF4-FFF2-40B4-BE49-F238E27FC236}">
              <a16:creationId xmlns:a16="http://schemas.microsoft.com/office/drawing/2014/main" id="{5E8270BC-D85E-4FC6-A139-08557310C74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533400" y="285750"/>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1371600</xdr:colOff>
      <xdr:row>1</xdr:row>
      <xdr:rowOff>85725</xdr:rowOff>
    </xdr:from>
    <xdr:to>
      <xdr:col>4</xdr:col>
      <xdr:colOff>704850</xdr:colOff>
      <xdr:row>5</xdr:row>
      <xdr:rowOff>47625</xdr:rowOff>
    </xdr:to>
    <xdr:pic>
      <xdr:nvPicPr>
        <xdr:cNvPr id="4" name="Imagen 2">
          <a:extLst>
            <a:ext uri="{FF2B5EF4-FFF2-40B4-BE49-F238E27FC236}">
              <a16:creationId xmlns:a16="http://schemas.microsoft.com/office/drawing/2014/main" id="{943B58E2-B1DD-4DBA-B264-43AEBB37F1F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1857375" y="200025"/>
          <a:ext cx="1524000" cy="638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9525</xdr:colOff>
      <xdr:row>54</xdr:row>
      <xdr:rowOff>295275</xdr:rowOff>
    </xdr:from>
    <xdr:to>
      <xdr:col>9</xdr:col>
      <xdr:colOff>1447800</xdr:colOff>
      <xdr:row>54</xdr:row>
      <xdr:rowOff>609600</xdr:rowOff>
    </xdr:to>
    <xdr:pic>
      <xdr:nvPicPr>
        <xdr:cNvPr id="5" name="Imagen 9">
          <a:extLst>
            <a:ext uri="{FF2B5EF4-FFF2-40B4-BE49-F238E27FC236}">
              <a16:creationId xmlns:a16="http://schemas.microsoft.com/office/drawing/2014/main" id="{15E17197-03EC-4F4A-8687-0C2830344B2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181725" y="16354425"/>
          <a:ext cx="5514975"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155864</xdr:colOff>
      <xdr:row>1</xdr:row>
      <xdr:rowOff>86591</xdr:rowOff>
    </xdr:from>
    <xdr:to>
      <xdr:col>3</xdr:col>
      <xdr:colOff>1686791</xdr:colOff>
      <xdr:row>5</xdr:row>
      <xdr:rowOff>54553</xdr:rowOff>
    </xdr:to>
    <xdr:pic>
      <xdr:nvPicPr>
        <xdr:cNvPr id="4" name="Imagen 2">
          <a:extLst>
            <a:ext uri="{FF2B5EF4-FFF2-40B4-BE49-F238E27FC236}">
              <a16:creationId xmlns:a16="http://schemas.microsoft.com/office/drawing/2014/main" id="{83D4ADC0-5598-4724-B871-9AA14BC3515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14209" r="8809" b="32600"/>
        <a:stretch>
          <a:fillRect/>
        </a:stretch>
      </xdr:blipFill>
      <xdr:spPr bwMode="auto">
        <a:xfrm>
          <a:off x="640773" y="207818"/>
          <a:ext cx="1530927" cy="6260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6</xdr:col>
      <xdr:colOff>398318</xdr:colOff>
      <xdr:row>36</xdr:row>
      <xdr:rowOff>294409</xdr:rowOff>
    </xdr:from>
    <xdr:to>
      <xdr:col>12</xdr:col>
      <xdr:colOff>937780</xdr:colOff>
      <xdr:row>36</xdr:row>
      <xdr:rowOff>608734</xdr:rowOff>
    </xdr:to>
    <xdr:pic>
      <xdr:nvPicPr>
        <xdr:cNvPr id="6" name="Imagen 9">
          <a:extLst>
            <a:ext uri="{FF2B5EF4-FFF2-40B4-BE49-F238E27FC236}">
              <a16:creationId xmlns:a16="http://schemas.microsoft.com/office/drawing/2014/main" id="{68234D6E-C90D-446D-9501-204C69EBE593}"/>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r="1865" b="53522"/>
        <a:stretch>
          <a:fillRect/>
        </a:stretch>
      </xdr:blipFill>
      <xdr:spPr bwMode="auto">
        <a:xfrm>
          <a:off x="6580909" y="12330545"/>
          <a:ext cx="5527098" cy="314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P26"/>
  <sheetViews>
    <sheetView topLeftCell="A22" workbookViewId="0">
      <selection activeCell="B2" sqref="B2:K2"/>
    </sheetView>
  </sheetViews>
  <sheetFormatPr baseColWidth="10" defaultColWidth="11.42578125" defaultRowHeight="14.25"/>
  <cols>
    <col min="1" max="1" width="4.42578125" style="14" customWidth="1"/>
    <col min="2" max="11" width="14.28515625" style="14" customWidth="1"/>
    <col min="12" max="16384" width="11.42578125" style="14"/>
  </cols>
  <sheetData>
    <row r="1" spans="2:16">
      <c r="B1" s="15"/>
      <c r="C1" s="15"/>
      <c r="D1" s="15"/>
      <c r="E1" s="15"/>
      <c r="F1" s="15"/>
      <c r="G1" s="15"/>
      <c r="H1" s="15"/>
      <c r="I1" s="15"/>
      <c r="J1" s="15"/>
      <c r="K1" s="15"/>
      <c r="L1" s="15"/>
      <c r="M1" s="15"/>
      <c r="N1" s="15"/>
      <c r="O1" s="15"/>
      <c r="P1" s="15"/>
    </row>
    <row r="2" spans="2:16" ht="63.75" customHeight="1">
      <c r="B2" s="113" t="s">
        <v>19</v>
      </c>
      <c r="C2" s="114"/>
      <c r="D2" s="114"/>
      <c r="E2" s="114"/>
      <c r="F2" s="114"/>
      <c r="G2" s="114"/>
      <c r="H2" s="114"/>
      <c r="I2" s="114"/>
      <c r="J2" s="114"/>
      <c r="K2" s="115"/>
      <c r="L2" s="15"/>
      <c r="M2" s="15"/>
      <c r="N2" s="15"/>
      <c r="O2" s="15"/>
      <c r="P2" s="15"/>
    </row>
    <row r="3" spans="2:16" s="16" customFormat="1" ht="24.75" customHeight="1">
      <c r="B3" s="116" t="s">
        <v>50</v>
      </c>
      <c r="C3" s="117"/>
      <c r="D3" s="117"/>
      <c r="E3" s="117"/>
      <c r="F3" s="117"/>
      <c r="G3" s="117"/>
      <c r="H3" s="117"/>
      <c r="I3" s="117"/>
      <c r="J3" s="117"/>
      <c r="K3" s="118"/>
      <c r="L3" s="17"/>
      <c r="M3" s="17"/>
      <c r="N3" s="17"/>
      <c r="O3" s="17"/>
      <c r="P3" s="17"/>
    </row>
    <row r="4" spans="2:16" ht="24.75" customHeight="1">
      <c r="B4" s="119"/>
      <c r="C4" s="120"/>
      <c r="D4" s="120"/>
      <c r="E4" s="120"/>
      <c r="F4" s="120"/>
      <c r="G4" s="120"/>
      <c r="H4" s="120"/>
      <c r="I4" s="120"/>
      <c r="J4" s="120"/>
      <c r="K4" s="121"/>
      <c r="L4" s="15"/>
      <c r="M4" s="15"/>
      <c r="N4" s="15"/>
      <c r="O4" s="15"/>
      <c r="P4" s="15"/>
    </row>
    <row r="5" spans="2:16" ht="24.75" customHeight="1">
      <c r="B5" s="119"/>
      <c r="C5" s="120"/>
      <c r="D5" s="120"/>
      <c r="E5" s="120"/>
      <c r="F5" s="120"/>
      <c r="G5" s="120"/>
      <c r="H5" s="120"/>
      <c r="I5" s="120"/>
      <c r="J5" s="120"/>
      <c r="K5" s="121"/>
      <c r="L5" s="15"/>
      <c r="M5" s="15"/>
      <c r="N5" s="15"/>
      <c r="O5" s="15"/>
      <c r="P5" s="15"/>
    </row>
    <row r="6" spans="2:16" ht="24.75" customHeight="1">
      <c r="B6" s="119"/>
      <c r="C6" s="120"/>
      <c r="D6" s="120"/>
      <c r="E6" s="120"/>
      <c r="F6" s="120"/>
      <c r="G6" s="120"/>
      <c r="H6" s="120"/>
      <c r="I6" s="120"/>
      <c r="J6" s="120"/>
      <c r="K6" s="121"/>
      <c r="L6" s="15"/>
      <c r="M6" s="15"/>
      <c r="N6" s="15"/>
      <c r="O6" s="15"/>
      <c r="P6" s="15"/>
    </row>
    <row r="7" spans="2:16" ht="24.75" customHeight="1">
      <c r="B7" s="119"/>
      <c r="C7" s="120"/>
      <c r="D7" s="120"/>
      <c r="E7" s="120"/>
      <c r="F7" s="120"/>
      <c r="G7" s="120"/>
      <c r="H7" s="120"/>
      <c r="I7" s="120"/>
      <c r="J7" s="120"/>
      <c r="K7" s="121"/>
      <c r="L7" s="15"/>
      <c r="M7" s="15"/>
      <c r="N7" s="15"/>
      <c r="O7" s="15"/>
      <c r="P7" s="15"/>
    </row>
    <row r="8" spans="2:16" ht="24.75" customHeight="1">
      <c r="B8" s="119"/>
      <c r="C8" s="120"/>
      <c r="D8" s="120"/>
      <c r="E8" s="120"/>
      <c r="F8" s="120"/>
      <c r="G8" s="120"/>
      <c r="H8" s="120"/>
      <c r="I8" s="120"/>
      <c r="J8" s="120"/>
      <c r="K8" s="121"/>
      <c r="L8" s="15"/>
      <c r="M8" s="15"/>
      <c r="N8" s="15"/>
      <c r="O8" s="15"/>
      <c r="P8" s="15"/>
    </row>
    <row r="9" spans="2:16" ht="24.75" customHeight="1">
      <c r="B9" s="119"/>
      <c r="C9" s="120"/>
      <c r="D9" s="120"/>
      <c r="E9" s="120"/>
      <c r="F9" s="120"/>
      <c r="G9" s="120"/>
      <c r="H9" s="120"/>
      <c r="I9" s="120"/>
      <c r="J9" s="120"/>
      <c r="K9" s="121"/>
      <c r="L9" s="15"/>
      <c r="M9" s="15"/>
      <c r="N9" s="15"/>
      <c r="O9" s="15"/>
      <c r="P9" s="15"/>
    </row>
    <row r="10" spans="2:16" ht="24.75" customHeight="1">
      <c r="B10" s="119"/>
      <c r="C10" s="120"/>
      <c r="D10" s="120"/>
      <c r="E10" s="120"/>
      <c r="F10" s="120"/>
      <c r="G10" s="120"/>
      <c r="H10" s="120"/>
      <c r="I10" s="120"/>
      <c r="J10" s="120"/>
      <c r="K10" s="121"/>
      <c r="L10" s="15"/>
      <c r="M10" s="15"/>
      <c r="N10" s="15"/>
      <c r="O10" s="15"/>
      <c r="P10" s="15"/>
    </row>
    <row r="11" spans="2:16" ht="24.75" customHeight="1">
      <c r="B11" s="119"/>
      <c r="C11" s="120"/>
      <c r="D11" s="120"/>
      <c r="E11" s="120"/>
      <c r="F11" s="120"/>
      <c r="G11" s="120"/>
      <c r="H11" s="120"/>
      <c r="I11" s="120"/>
      <c r="J11" s="120"/>
      <c r="K11" s="121"/>
      <c r="L11" s="15"/>
      <c r="M11" s="15"/>
      <c r="N11" s="15"/>
      <c r="O11" s="15"/>
      <c r="P11" s="15"/>
    </row>
    <row r="12" spans="2:16" ht="24.75" customHeight="1">
      <c r="B12" s="119"/>
      <c r="C12" s="120"/>
      <c r="D12" s="120"/>
      <c r="E12" s="120"/>
      <c r="F12" s="120"/>
      <c r="G12" s="120"/>
      <c r="H12" s="120"/>
      <c r="I12" s="120"/>
      <c r="J12" s="120"/>
      <c r="K12" s="121"/>
      <c r="L12" s="15"/>
      <c r="M12" s="15"/>
      <c r="N12" s="15"/>
      <c r="O12" s="15"/>
      <c r="P12" s="15"/>
    </row>
    <row r="13" spans="2:16" ht="24.75" customHeight="1">
      <c r="B13" s="119"/>
      <c r="C13" s="120"/>
      <c r="D13" s="120"/>
      <c r="E13" s="120"/>
      <c r="F13" s="120"/>
      <c r="G13" s="120"/>
      <c r="H13" s="120"/>
      <c r="I13" s="120"/>
      <c r="J13" s="120"/>
      <c r="K13" s="121"/>
      <c r="L13" s="15"/>
      <c r="M13" s="15"/>
      <c r="N13" s="15"/>
      <c r="O13" s="15"/>
      <c r="P13" s="15"/>
    </row>
    <row r="14" spans="2:16" ht="24.75" customHeight="1">
      <c r="B14" s="119"/>
      <c r="C14" s="120"/>
      <c r="D14" s="120"/>
      <c r="E14" s="120"/>
      <c r="F14" s="120"/>
      <c r="G14" s="120"/>
      <c r="H14" s="120"/>
      <c r="I14" s="120"/>
      <c r="J14" s="120"/>
      <c r="K14" s="121"/>
      <c r="L14" s="15"/>
      <c r="M14" s="15"/>
      <c r="N14" s="15"/>
      <c r="O14" s="15"/>
      <c r="P14" s="15"/>
    </row>
    <row r="15" spans="2:16" ht="24.75" customHeight="1">
      <c r="B15" s="119"/>
      <c r="C15" s="120"/>
      <c r="D15" s="120"/>
      <c r="E15" s="120"/>
      <c r="F15" s="120"/>
      <c r="G15" s="120"/>
      <c r="H15" s="120"/>
      <c r="I15" s="120"/>
      <c r="J15" s="120"/>
      <c r="K15" s="121"/>
      <c r="L15" s="15"/>
      <c r="M15" s="15"/>
      <c r="N15" s="15"/>
      <c r="O15" s="15"/>
      <c r="P15" s="15"/>
    </row>
    <row r="16" spans="2:16" ht="24.75" customHeight="1">
      <c r="B16" s="119"/>
      <c r="C16" s="120"/>
      <c r="D16" s="120"/>
      <c r="E16" s="120"/>
      <c r="F16" s="120"/>
      <c r="G16" s="120"/>
      <c r="H16" s="120"/>
      <c r="I16" s="120"/>
      <c r="J16" s="120"/>
      <c r="K16" s="121"/>
      <c r="L16" s="15"/>
      <c r="M16" s="15"/>
      <c r="N16" s="15"/>
      <c r="O16" s="15"/>
      <c r="P16" s="15"/>
    </row>
    <row r="17" spans="2:16" ht="24.75" customHeight="1">
      <c r="B17" s="119"/>
      <c r="C17" s="120"/>
      <c r="D17" s="120"/>
      <c r="E17" s="120"/>
      <c r="F17" s="120"/>
      <c r="G17" s="120"/>
      <c r="H17" s="120"/>
      <c r="I17" s="120"/>
      <c r="J17" s="120"/>
      <c r="K17" s="121"/>
      <c r="L17" s="15"/>
      <c r="M17" s="15"/>
      <c r="N17" s="15"/>
      <c r="O17" s="15"/>
      <c r="P17" s="15"/>
    </row>
    <row r="18" spans="2:16" ht="24" customHeight="1">
      <c r="B18" s="119"/>
      <c r="C18" s="120"/>
      <c r="D18" s="120"/>
      <c r="E18" s="120"/>
      <c r="F18" s="120"/>
      <c r="G18" s="120"/>
      <c r="H18" s="120"/>
      <c r="I18" s="120"/>
      <c r="J18" s="120"/>
      <c r="K18" s="121"/>
      <c r="L18" s="15"/>
      <c r="M18" s="15"/>
      <c r="N18" s="15"/>
      <c r="O18" s="15"/>
      <c r="P18" s="15"/>
    </row>
    <row r="19" spans="2:16">
      <c r="B19" s="119"/>
      <c r="C19" s="120"/>
      <c r="D19" s="120"/>
      <c r="E19" s="120"/>
      <c r="F19" s="120"/>
      <c r="G19" s="120"/>
      <c r="H19" s="120"/>
      <c r="I19" s="120"/>
      <c r="J19" s="120"/>
      <c r="K19" s="121"/>
      <c r="L19" s="15"/>
      <c r="M19" s="15"/>
      <c r="N19" s="15"/>
      <c r="O19" s="15"/>
      <c r="P19" s="15"/>
    </row>
    <row r="20" spans="2:16">
      <c r="B20" s="119"/>
      <c r="C20" s="120"/>
      <c r="D20" s="120"/>
      <c r="E20" s="120"/>
      <c r="F20" s="120"/>
      <c r="G20" s="120"/>
      <c r="H20" s="120"/>
      <c r="I20" s="120"/>
      <c r="J20" s="120"/>
      <c r="K20" s="121"/>
      <c r="L20" s="15"/>
      <c r="M20" s="15"/>
      <c r="N20" s="15"/>
      <c r="O20" s="15"/>
      <c r="P20" s="15"/>
    </row>
    <row r="21" spans="2:16">
      <c r="B21" s="119"/>
      <c r="C21" s="120"/>
      <c r="D21" s="120"/>
      <c r="E21" s="120"/>
      <c r="F21" s="120"/>
      <c r="G21" s="120"/>
      <c r="H21" s="120"/>
      <c r="I21" s="120"/>
      <c r="J21" s="120"/>
      <c r="K21" s="121"/>
      <c r="L21" s="15"/>
      <c r="M21" s="15"/>
      <c r="N21" s="15"/>
      <c r="O21" s="15"/>
      <c r="P21" s="15"/>
    </row>
    <row r="22" spans="2:16">
      <c r="B22" s="119"/>
      <c r="C22" s="120"/>
      <c r="D22" s="120"/>
      <c r="E22" s="120"/>
      <c r="F22" s="120"/>
      <c r="G22" s="120"/>
      <c r="H22" s="120"/>
      <c r="I22" s="120"/>
      <c r="J22" s="120"/>
      <c r="K22" s="121"/>
      <c r="L22" s="15"/>
      <c r="M22" s="15"/>
      <c r="N22" s="15"/>
      <c r="O22" s="15"/>
      <c r="P22" s="15"/>
    </row>
    <row r="23" spans="2:16">
      <c r="B23" s="119"/>
      <c r="C23" s="120"/>
      <c r="D23" s="120"/>
      <c r="E23" s="120"/>
      <c r="F23" s="120"/>
      <c r="G23" s="120"/>
      <c r="H23" s="120"/>
      <c r="I23" s="120"/>
      <c r="J23" s="120"/>
      <c r="K23" s="121"/>
      <c r="L23" s="15"/>
      <c r="M23" s="15"/>
      <c r="N23" s="15"/>
      <c r="O23" s="15"/>
      <c r="P23" s="15"/>
    </row>
    <row r="24" spans="2:16">
      <c r="B24" s="119"/>
      <c r="C24" s="120"/>
      <c r="D24" s="120"/>
      <c r="E24" s="120"/>
      <c r="F24" s="120"/>
      <c r="G24" s="120"/>
      <c r="H24" s="120"/>
      <c r="I24" s="120"/>
      <c r="J24" s="120"/>
      <c r="K24" s="121"/>
      <c r="L24" s="15"/>
      <c r="M24" s="15"/>
      <c r="N24" s="15"/>
      <c r="O24" s="15"/>
      <c r="P24" s="15"/>
    </row>
    <row r="25" spans="2:16">
      <c r="B25" s="119"/>
      <c r="C25" s="120"/>
      <c r="D25" s="120"/>
      <c r="E25" s="120"/>
      <c r="F25" s="120"/>
      <c r="G25" s="120"/>
      <c r="H25" s="120"/>
      <c r="I25" s="120"/>
      <c r="J25" s="120"/>
      <c r="K25" s="121"/>
      <c r="L25" s="15"/>
      <c r="M25" s="15"/>
      <c r="N25" s="15"/>
      <c r="O25" s="15"/>
      <c r="P25" s="15"/>
    </row>
    <row r="26" spans="2:16">
      <c r="B26" s="122"/>
      <c r="C26" s="123"/>
      <c r="D26" s="123"/>
      <c r="E26" s="123"/>
      <c r="F26" s="123"/>
      <c r="G26" s="123"/>
      <c r="H26" s="123"/>
      <c r="I26" s="123"/>
      <c r="J26" s="123"/>
      <c r="K26" s="124"/>
    </row>
  </sheetData>
  <mergeCells count="2">
    <mergeCell ref="B2:K2"/>
    <mergeCell ref="B3:K26"/>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9" tint="-0.249977111117893"/>
  </sheetPr>
  <dimension ref="A1:U94"/>
  <sheetViews>
    <sheetView tabSelected="1" topLeftCell="C35" zoomScale="80" zoomScaleNormal="80" workbookViewId="0">
      <pane ySplit="2" topLeftCell="A37" activePane="bottomLeft" state="frozen"/>
      <selection activeCell="C35" sqref="C35"/>
      <selection pane="bottomLeft" activeCell="E38" sqref="E38"/>
    </sheetView>
  </sheetViews>
  <sheetFormatPr baseColWidth="10" defaultColWidth="11.42578125" defaultRowHeight="15.75"/>
  <cols>
    <col min="1" max="1" width="1.5703125" style="58" customWidth="1"/>
    <col min="2" max="2" width="1.140625" style="58" customWidth="1"/>
    <col min="3" max="3" width="4.5703125" style="58" customWidth="1"/>
    <col min="4" max="4" width="46.140625" style="58" customWidth="1"/>
    <col min="5" max="5" width="42.42578125" style="58" customWidth="1"/>
    <col min="6" max="6" width="21.5703125" style="58" customWidth="1"/>
    <col min="7" max="7" width="49.7109375" style="58" customWidth="1"/>
    <col min="8" max="8" width="15.7109375" style="58" customWidth="1"/>
    <col min="9" max="9" width="27.85546875" style="58" customWidth="1"/>
    <col min="10" max="10" width="24" style="58" customWidth="1"/>
    <col min="11" max="11" width="23.140625" style="58" customWidth="1"/>
    <col min="12" max="13" width="13.28515625" style="58" customWidth="1"/>
    <col min="14" max="14" width="35.85546875" style="58" customWidth="1"/>
    <col min="15" max="15" width="38.85546875" style="58" customWidth="1"/>
    <col min="16" max="16" width="34.85546875" style="58" customWidth="1"/>
    <col min="17" max="17" width="41.42578125" style="58" customWidth="1"/>
    <col min="18" max="18" width="15.28515625" style="58" customWidth="1"/>
    <col min="19" max="19" width="25.7109375" style="58" hidden="1" customWidth="1"/>
    <col min="20" max="20" width="20.5703125" style="58" hidden="1" customWidth="1"/>
    <col min="21" max="21" width="5.85546875" style="58" customWidth="1"/>
    <col min="22" max="16384" width="11.42578125" style="58"/>
  </cols>
  <sheetData>
    <row r="1" spans="2:21" ht="9" customHeight="1"/>
    <row r="2" spans="2:21" ht="15" customHeight="1">
      <c r="B2" s="59"/>
      <c r="C2" s="125"/>
      <c r="D2" s="125"/>
      <c r="E2" s="125"/>
      <c r="F2" s="126" t="s">
        <v>0</v>
      </c>
      <c r="G2" s="126"/>
      <c r="H2" s="126"/>
      <c r="I2" s="126"/>
      <c r="J2" s="126"/>
      <c r="K2" s="126"/>
      <c r="L2" s="126"/>
      <c r="M2" s="126"/>
      <c r="N2" s="126"/>
      <c r="O2" s="126"/>
      <c r="P2" s="126" t="s">
        <v>1</v>
      </c>
      <c r="Q2" s="126"/>
      <c r="R2" s="126"/>
      <c r="S2" s="60"/>
      <c r="T2" s="55" t="s">
        <v>25</v>
      </c>
      <c r="U2" s="61"/>
    </row>
    <row r="3" spans="2:21" ht="12.75" customHeight="1">
      <c r="B3" s="62"/>
      <c r="C3" s="125"/>
      <c r="D3" s="125"/>
      <c r="E3" s="125"/>
      <c r="F3" s="126"/>
      <c r="G3" s="126"/>
      <c r="H3" s="126"/>
      <c r="I3" s="126"/>
      <c r="J3" s="126"/>
      <c r="K3" s="126"/>
      <c r="L3" s="126"/>
      <c r="M3" s="126"/>
      <c r="N3" s="126"/>
      <c r="O3" s="126"/>
      <c r="P3" s="126"/>
      <c r="Q3" s="126"/>
      <c r="R3" s="126"/>
      <c r="S3" s="60"/>
      <c r="T3" s="56" t="s">
        <v>26</v>
      </c>
      <c r="U3" s="61"/>
    </row>
    <row r="4" spans="2:21" ht="12.75" customHeight="1">
      <c r="B4" s="62"/>
      <c r="C4" s="125"/>
      <c r="D4" s="125"/>
      <c r="E4" s="125"/>
      <c r="F4" s="126"/>
      <c r="G4" s="126"/>
      <c r="H4" s="126"/>
      <c r="I4" s="126"/>
      <c r="J4" s="126"/>
      <c r="K4" s="126"/>
      <c r="L4" s="126"/>
      <c r="M4" s="126"/>
      <c r="N4" s="126"/>
      <c r="O4" s="126"/>
      <c r="P4" s="126"/>
      <c r="Q4" s="126"/>
      <c r="R4" s="126"/>
      <c r="S4" s="60"/>
      <c r="T4" s="56" t="s">
        <v>27</v>
      </c>
      <c r="U4" s="61"/>
    </row>
    <row r="5" spans="2:21" ht="12.75" customHeight="1">
      <c r="B5" s="62"/>
      <c r="C5" s="125"/>
      <c r="D5" s="125"/>
      <c r="E5" s="125"/>
      <c r="F5" s="126"/>
      <c r="G5" s="126"/>
      <c r="H5" s="126"/>
      <c r="I5" s="126"/>
      <c r="J5" s="126"/>
      <c r="K5" s="126"/>
      <c r="L5" s="126"/>
      <c r="M5" s="126"/>
      <c r="N5" s="126"/>
      <c r="O5" s="126"/>
      <c r="P5" s="126"/>
      <c r="Q5" s="126"/>
      <c r="R5" s="126"/>
      <c r="S5" s="60"/>
      <c r="T5" s="56" t="s">
        <v>28</v>
      </c>
      <c r="U5" s="61"/>
    </row>
    <row r="6" spans="2:21" ht="12.75" customHeight="1">
      <c r="B6" s="63"/>
      <c r="C6" s="125"/>
      <c r="D6" s="125"/>
      <c r="E6" s="125"/>
      <c r="F6" s="126"/>
      <c r="G6" s="126"/>
      <c r="H6" s="126"/>
      <c r="I6" s="126"/>
      <c r="J6" s="126"/>
      <c r="K6" s="126"/>
      <c r="L6" s="126"/>
      <c r="M6" s="126"/>
      <c r="N6" s="126"/>
      <c r="O6" s="126"/>
      <c r="P6" s="126"/>
      <c r="Q6" s="126"/>
      <c r="R6" s="126"/>
      <c r="S6" s="60"/>
      <c r="T6" s="57" t="s">
        <v>29</v>
      </c>
      <c r="U6" s="61"/>
    </row>
    <row r="7" spans="2:21">
      <c r="B7" s="64"/>
      <c r="C7" s="65"/>
      <c r="D7" s="65"/>
      <c r="E7" s="65"/>
      <c r="F7" s="65"/>
      <c r="G7" s="65"/>
      <c r="H7" s="65"/>
      <c r="I7" s="66"/>
      <c r="J7" s="66"/>
      <c r="K7" s="66"/>
      <c r="L7" s="66"/>
      <c r="M7" s="66"/>
      <c r="N7" s="65"/>
      <c r="O7" s="67"/>
      <c r="P7" s="67"/>
      <c r="Q7" s="67"/>
      <c r="R7" s="67"/>
      <c r="S7" s="67"/>
      <c r="T7" s="68"/>
      <c r="U7" s="61"/>
    </row>
    <row r="8" spans="2:21">
      <c r="B8" s="64"/>
      <c r="C8" s="65"/>
      <c r="D8" s="65"/>
      <c r="E8" s="65"/>
      <c r="F8" s="65"/>
      <c r="G8" s="65"/>
      <c r="H8" s="65"/>
      <c r="I8" s="66"/>
      <c r="J8" s="66"/>
      <c r="K8" s="66"/>
      <c r="L8" s="66"/>
      <c r="M8" s="66"/>
      <c r="N8" s="65"/>
      <c r="O8" s="67"/>
      <c r="P8" s="67"/>
      <c r="Q8" s="67"/>
      <c r="R8" s="67"/>
      <c r="S8" s="67"/>
      <c r="T8" s="69"/>
      <c r="U8" s="61"/>
    </row>
    <row r="9" spans="2:21">
      <c r="B9" s="64"/>
      <c r="C9" s="65"/>
      <c r="D9" s="65"/>
      <c r="E9" s="65"/>
      <c r="F9" s="65"/>
      <c r="G9" s="65"/>
      <c r="H9" s="65"/>
      <c r="I9" s="70" t="s">
        <v>2</v>
      </c>
      <c r="J9" s="65"/>
      <c r="K9" s="148" t="s">
        <v>54</v>
      </c>
      <c r="L9" s="134"/>
      <c r="M9" s="134"/>
      <c r="N9" s="134"/>
      <c r="O9" s="65"/>
      <c r="P9" s="67"/>
      <c r="Q9" s="67"/>
      <c r="R9" s="67"/>
      <c r="S9" s="67"/>
      <c r="T9" s="69"/>
      <c r="U9" s="61"/>
    </row>
    <row r="10" spans="2:21">
      <c r="B10" s="64"/>
      <c r="C10" s="65"/>
      <c r="D10" s="65"/>
      <c r="E10" s="65"/>
      <c r="F10" s="65"/>
      <c r="G10" s="65"/>
      <c r="H10" s="65"/>
      <c r="I10" s="70" t="s">
        <v>3</v>
      </c>
      <c r="J10" s="65"/>
      <c r="K10" s="148">
        <v>17070022420</v>
      </c>
      <c r="L10" s="148"/>
      <c r="M10" s="148"/>
      <c r="N10" s="148"/>
      <c r="O10" s="65"/>
      <c r="P10" s="65"/>
      <c r="Q10" s="65"/>
      <c r="R10" s="65"/>
      <c r="S10" s="65"/>
      <c r="T10" s="69"/>
      <c r="U10" s="61"/>
    </row>
    <row r="11" spans="2:21">
      <c r="B11" s="64"/>
      <c r="C11" s="65"/>
      <c r="D11" s="65"/>
      <c r="E11" s="65"/>
      <c r="F11" s="65"/>
      <c r="G11" s="65"/>
      <c r="H11" s="65"/>
      <c r="I11" s="70" t="s">
        <v>4</v>
      </c>
      <c r="J11" s="65"/>
      <c r="K11" s="148" t="s">
        <v>96</v>
      </c>
      <c r="L11" s="148"/>
      <c r="M11" s="148"/>
      <c r="N11" s="148"/>
      <c r="O11" s="65"/>
      <c r="P11" s="65"/>
      <c r="Q11" s="65"/>
      <c r="R11" s="65"/>
      <c r="S11" s="65"/>
      <c r="T11" s="69"/>
      <c r="U11" s="61"/>
    </row>
    <row r="12" spans="2:21">
      <c r="B12" s="64"/>
      <c r="C12" s="65"/>
      <c r="D12" s="65"/>
      <c r="E12" s="65"/>
      <c r="F12" s="65"/>
      <c r="G12" s="65"/>
      <c r="H12" s="65"/>
      <c r="I12" s="70" t="s">
        <v>20</v>
      </c>
      <c r="J12" s="65"/>
      <c r="K12" s="134" t="s">
        <v>17</v>
      </c>
      <c r="L12" s="134"/>
      <c r="M12" s="134"/>
      <c r="N12" s="134"/>
      <c r="O12" s="65"/>
      <c r="P12" s="65"/>
      <c r="Q12" s="65"/>
      <c r="R12" s="65"/>
      <c r="S12" s="65"/>
      <c r="T12" s="69"/>
      <c r="U12" s="61"/>
    </row>
    <row r="13" spans="2:21">
      <c r="B13" s="64"/>
      <c r="C13" s="65"/>
      <c r="D13" s="65"/>
      <c r="E13" s="65"/>
      <c r="F13" s="65"/>
      <c r="G13" s="65"/>
      <c r="H13" s="65"/>
      <c r="I13" s="70" t="s">
        <v>13</v>
      </c>
      <c r="J13" s="65"/>
      <c r="K13" s="134" t="s">
        <v>18</v>
      </c>
      <c r="L13" s="134"/>
      <c r="M13" s="134"/>
      <c r="N13" s="134"/>
      <c r="O13" s="65"/>
      <c r="P13" s="65"/>
      <c r="Q13" s="65"/>
      <c r="R13" s="65"/>
      <c r="S13" s="65"/>
      <c r="T13" s="69"/>
      <c r="U13" s="61"/>
    </row>
    <row r="14" spans="2:21">
      <c r="B14" s="64"/>
      <c r="C14" s="65"/>
      <c r="D14" s="65"/>
      <c r="E14" s="65"/>
      <c r="F14" s="65"/>
      <c r="G14" s="65"/>
      <c r="H14" s="65"/>
      <c r="I14" s="71"/>
      <c r="J14" s="65"/>
      <c r="K14" s="72"/>
      <c r="L14" s="66"/>
      <c r="M14" s="66"/>
      <c r="N14" s="66"/>
      <c r="O14" s="65"/>
      <c r="P14" s="65"/>
      <c r="Q14" s="65"/>
      <c r="R14" s="65"/>
      <c r="S14" s="65"/>
      <c r="T14" s="69"/>
      <c r="U14" s="61"/>
    </row>
    <row r="15" spans="2:21" ht="5.25" customHeight="1">
      <c r="B15" s="64"/>
      <c r="C15" s="73"/>
      <c r="D15" s="73"/>
      <c r="E15" s="73"/>
      <c r="F15" s="73"/>
      <c r="G15" s="73"/>
      <c r="H15" s="73"/>
      <c r="I15" s="73"/>
      <c r="J15" s="74"/>
      <c r="K15" s="74"/>
      <c r="L15" s="65"/>
      <c r="M15" s="65"/>
      <c r="N15" s="65"/>
      <c r="O15" s="65"/>
      <c r="P15" s="65"/>
      <c r="Q15" s="65"/>
      <c r="R15" s="65"/>
      <c r="S15" s="65"/>
      <c r="T15" s="69"/>
      <c r="U15" s="61"/>
    </row>
    <row r="16" spans="2:21" ht="15" customHeight="1">
      <c r="B16" s="64"/>
      <c r="C16" s="143" t="s">
        <v>14</v>
      </c>
      <c r="D16" s="144"/>
      <c r="E16" s="144"/>
      <c r="F16" s="144"/>
      <c r="G16" s="144"/>
      <c r="H16" s="144"/>
      <c r="I16" s="144"/>
      <c r="J16" s="144"/>
      <c r="K16" s="144"/>
      <c r="L16" s="144"/>
      <c r="M16" s="144"/>
      <c r="N16" s="144"/>
      <c r="O16" s="145"/>
      <c r="P16" s="65"/>
      <c r="Q16" s="65"/>
      <c r="R16" s="65"/>
      <c r="S16" s="65"/>
      <c r="T16" s="69"/>
      <c r="U16" s="61"/>
    </row>
    <row r="17" spans="2:21" ht="5.25" customHeight="1">
      <c r="B17" s="64"/>
      <c r="C17" s="74"/>
      <c r="D17" s="74"/>
      <c r="E17" s="74"/>
      <c r="F17" s="74"/>
      <c r="G17" s="74"/>
      <c r="H17" s="74"/>
      <c r="I17" s="74"/>
      <c r="J17" s="74"/>
      <c r="K17" s="74"/>
      <c r="L17" s="74"/>
      <c r="M17" s="74"/>
      <c r="N17" s="74"/>
      <c r="O17" s="74"/>
      <c r="P17" s="65"/>
      <c r="Q17" s="65"/>
      <c r="R17" s="65"/>
      <c r="S17" s="65"/>
      <c r="T17" s="69"/>
      <c r="U17" s="61"/>
    </row>
    <row r="18" spans="2:21" ht="17.25" customHeight="1">
      <c r="B18" s="64"/>
      <c r="C18" s="138" t="s">
        <v>56</v>
      </c>
      <c r="D18" s="138"/>
      <c r="E18" s="138"/>
      <c r="F18" s="138"/>
      <c r="G18" s="138"/>
      <c r="H18" s="138"/>
      <c r="I18" s="138"/>
      <c r="J18" s="138"/>
      <c r="K18" s="138"/>
      <c r="L18" s="138"/>
      <c r="M18" s="138"/>
      <c r="N18" s="138"/>
      <c r="O18" s="138"/>
      <c r="P18" s="65"/>
      <c r="Q18" s="65"/>
      <c r="R18" s="65"/>
      <c r="S18" s="65"/>
      <c r="T18" s="69"/>
      <c r="U18" s="61"/>
    </row>
    <row r="19" spans="2:21" ht="4.5" customHeight="1">
      <c r="B19" s="64"/>
      <c r="C19" s="73"/>
      <c r="D19" s="73"/>
      <c r="E19" s="73"/>
      <c r="F19" s="73"/>
      <c r="G19" s="73"/>
      <c r="H19" s="73"/>
      <c r="I19" s="73"/>
      <c r="J19" s="73"/>
      <c r="K19" s="73"/>
      <c r="L19" s="75"/>
      <c r="M19" s="75"/>
      <c r="N19" s="76"/>
      <c r="O19" s="74"/>
      <c r="P19" s="65"/>
      <c r="Q19" s="65"/>
      <c r="R19" s="65"/>
      <c r="S19" s="65"/>
      <c r="T19" s="69"/>
      <c r="U19" s="61"/>
    </row>
    <row r="20" spans="2:21" ht="15.75" customHeight="1">
      <c r="B20" s="64"/>
      <c r="C20" s="140" t="s">
        <v>11</v>
      </c>
      <c r="D20" s="141"/>
      <c r="E20" s="141"/>
      <c r="F20" s="141"/>
      <c r="G20" s="141"/>
      <c r="H20" s="141"/>
      <c r="I20" s="141"/>
      <c r="J20" s="141"/>
      <c r="K20" s="141"/>
      <c r="L20" s="141"/>
      <c r="M20" s="141"/>
      <c r="N20" s="141"/>
      <c r="O20" s="142"/>
      <c r="P20" s="65"/>
      <c r="Q20" s="65"/>
      <c r="R20" s="65"/>
      <c r="S20" s="65"/>
      <c r="T20" s="69"/>
      <c r="U20" s="61"/>
    </row>
    <row r="21" spans="2:21" ht="6" customHeight="1">
      <c r="B21" s="64"/>
      <c r="C21" s="77"/>
      <c r="D21" s="77"/>
      <c r="E21" s="77"/>
      <c r="F21" s="77"/>
      <c r="G21" s="77"/>
      <c r="H21" s="77"/>
      <c r="I21" s="77"/>
      <c r="J21" s="77"/>
      <c r="K21" s="77"/>
      <c r="L21" s="77"/>
      <c r="M21" s="77"/>
      <c r="N21" s="77"/>
      <c r="O21" s="77"/>
      <c r="P21" s="77"/>
      <c r="Q21" s="77"/>
      <c r="R21" s="77"/>
      <c r="S21" s="77"/>
      <c r="T21" s="69"/>
      <c r="U21" s="61"/>
    </row>
    <row r="22" spans="2:21" ht="20.25" customHeight="1">
      <c r="B22" s="64"/>
      <c r="C22" s="139" t="s">
        <v>61</v>
      </c>
      <c r="D22" s="139"/>
      <c r="E22" s="139"/>
      <c r="F22" s="139"/>
      <c r="G22" s="139"/>
      <c r="H22" s="139"/>
      <c r="I22" s="139"/>
      <c r="J22" s="139"/>
      <c r="K22" s="139"/>
      <c r="L22" s="139"/>
      <c r="M22" s="139"/>
      <c r="N22" s="139"/>
      <c r="O22" s="139"/>
      <c r="P22" s="77"/>
      <c r="Q22" s="77"/>
      <c r="R22" s="77"/>
      <c r="S22" s="77"/>
      <c r="T22" s="69"/>
      <c r="U22" s="61"/>
    </row>
    <row r="23" spans="2:21" ht="20.25" customHeight="1">
      <c r="B23" s="64"/>
      <c r="C23" s="139" t="s">
        <v>57</v>
      </c>
      <c r="D23" s="139"/>
      <c r="E23" s="139"/>
      <c r="F23" s="139"/>
      <c r="G23" s="139"/>
      <c r="H23" s="139"/>
      <c r="I23" s="139"/>
      <c r="J23" s="139"/>
      <c r="K23" s="139"/>
      <c r="L23" s="139"/>
      <c r="M23" s="139"/>
      <c r="N23" s="139"/>
      <c r="O23" s="139"/>
      <c r="P23" s="77"/>
      <c r="Q23" s="77"/>
      <c r="R23" s="77"/>
      <c r="S23" s="77"/>
      <c r="T23" s="69"/>
      <c r="U23" s="61"/>
    </row>
    <row r="24" spans="2:21">
      <c r="B24" s="64"/>
      <c r="C24" s="139" t="s">
        <v>58</v>
      </c>
      <c r="D24" s="139"/>
      <c r="E24" s="139"/>
      <c r="F24" s="139"/>
      <c r="G24" s="139"/>
      <c r="H24" s="139"/>
      <c r="I24" s="139"/>
      <c r="J24" s="139"/>
      <c r="K24" s="139"/>
      <c r="L24" s="139"/>
      <c r="M24" s="139"/>
      <c r="N24" s="139"/>
      <c r="O24" s="139"/>
      <c r="P24" s="77"/>
      <c r="Q24" s="77"/>
      <c r="R24" s="77"/>
      <c r="S24" s="77"/>
      <c r="T24" s="69"/>
      <c r="U24" s="61"/>
    </row>
    <row r="25" spans="2:21" ht="39" customHeight="1">
      <c r="B25" s="64"/>
      <c r="C25" s="139" t="s">
        <v>59</v>
      </c>
      <c r="D25" s="139"/>
      <c r="E25" s="139"/>
      <c r="F25" s="139"/>
      <c r="G25" s="139"/>
      <c r="H25" s="139"/>
      <c r="I25" s="139"/>
      <c r="J25" s="139"/>
      <c r="K25" s="139"/>
      <c r="L25" s="139"/>
      <c r="M25" s="139"/>
      <c r="N25" s="139"/>
      <c r="O25" s="139"/>
      <c r="P25" s="77"/>
      <c r="Q25" s="77"/>
      <c r="R25" s="77"/>
      <c r="S25" s="77"/>
      <c r="T25" s="69"/>
      <c r="U25" s="61"/>
    </row>
    <row r="26" spans="2:21" ht="21" customHeight="1">
      <c r="B26" s="64"/>
      <c r="C26" s="139" t="s">
        <v>60</v>
      </c>
      <c r="D26" s="139"/>
      <c r="E26" s="139"/>
      <c r="F26" s="139"/>
      <c r="G26" s="139"/>
      <c r="H26" s="139"/>
      <c r="I26" s="139"/>
      <c r="J26" s="139"/>
      <c r="K26" s="139"/>
      <c r="L26" s="139"/>
      <c r="M26" s="139"/>
      <c r="N26" s="139"/>
      <c r="O26" s="139"/>
      <c r="P26" s="65"/>
      <c r="Q26" s="65"/>
      <c r="R26" s="65"/>
      <c r="S26" s="65"/>
      <c r="T26" s="69"/>
      <c r="U26" s="61"/>
    </row>
    <row r="27" spans="2:21" ht="15.75" customHeight="1">
      <c r="B27" s="64"/>
      <c r="C27" s="140" t="s">
        <v>62</v>
      </c>
      <c r="D27" s="141"/>
      <c r="E27" s="141"/>
      <c r="F27" s="141"/>
      <c r="G27" s="141"/>
      <c r="H27" s="141"/>
      <c r="I27" s="141"/>
      <c r="J27" s="141"/>
      <c r="K27" s="141"/>
      <c r="L27" s="141"/>
      <c r="M27" s="141"/>
      <c r="N27" s="141"/>
      <c r="O27" s="142"/>
      <c r="P27" s="78"/>
      <c r="Q27" s="78"/>
      <c r="R27" s="78"/>
      <c r="S27" s="78"/>
      <c r="T27" s="69"/>
      <c r="U27" s="61"/>
    </row>
    <row r="28" spans="2:21" ht="5.25" customHeight="1">
      <c r="B28" s="64"/>
      <c r="C28" s="73"/>
      <c r="D28" s="73"/>
      <c r="E28" s="73"/>
      <c r="F28" s="73"/>
      <c r="G28" s="73"/>
      <c r="H28" s="73"/>
      <c r="I28" s="73"/>
      <c r="J28" s="74"/>
      <c r="K28" s="74"/>
      <c r="L28" s="74"/>
      <c r="M28" s="74"/>
      <c r="N28" s="74"/>
      <c r="O28" s="74"/>
      <c r="P28" s="74"/>
      <c r="Q28" s="74"/>
      <c r="R28" s="74"/>
      <c r="S28" s="74"/>
      <c r="T28" s="69"/>
      <c r="U28" s="61"/>
    </row>
    <row r="29" spans="2:21" ht="34.5" customHeight="1">
      <c r="B29" s="64"/>
      <c r="C29" s="138" t="s">
        <v>55</v>
      </c>
      <c r="D29" s="138"/>
      <c r="E29" s="138"/>
      <c r="F29" s="138"/>
      <c r="G29" s="138"/>
      <c r="H29" s="138"/>
      <c r="I29" s="138"/>
      <c r="J29" s="138"/>
      <c r="K29" s="138"/>
      <c r="L29" s="138"/>
      <c r="M29" s="138"/>
      <c r="N29" s="138"/>
      <c r="O29" s="138"/>
      <c r="P29" s="74"/>
      <c r="Q29" s="74"/>
      <c r="R29" s="74"/>
      <c r="S29" s="74"/>
      <c r="T29" s="69"/>
      <c r="U29" s="61"/>
    </row>
    <row r="30" spans="2:21" ht="3.75" customHeight="1">
      <c r="B30" s="64"/>
      <c r="C30" s="65"/>
      <c r="D30" s="65"/>
      <c r="E30" s="79"/>
      <c r="F30" s="79"/>
      <c r="G30" s="79"/>
      <c r="H30" s="79"/>
      <c r="I30" s="79"/>
      <c r="J30" s="79"/>
      <c r="K30" s="79"/>
      <c r="L30" s="79"/>
      <c r="M30" s="79"/>
      <c r="N30" s="79"/>
      <c r="O30" s="74"/>
      <c r="P30" s="74"/>
      <c r="Q30" s="74"/>
      <c r="R30" s="74"/>
      <c r="S30" s="74"/>
      <c r="T30" s="69"/>
      <c r="U30" s="61"/>
    </row>
    <row r="31" spans="2:21" ht="3.75" customHeight="1">
      <c r="B31" s="64"/>
      <c r="C31" s="73"/>
      <c r="D31" s="73"/>
      <c r="E31" s="73"/>
      <c r="F31" s="73"/>
      <c r="G31" s="73"/>
      <c r="H31" s="73"/>
      <c r="I31" s="73"/>
      <c r="J31" s="73"/>
      <c r="K31" s="73"/>
      <c r="L31" s="73"/>
      <c r="M31" s="73"/>
      <c r="N31" s="73"/>
      <c r="O31" s="74"/>
      <c r="P31" s="74"/>
      <c r="Q31" s="74"/>
      <c r="R31" s="74"/>
      <c r="S31" s="74"/>
      <c r="T31" s="69"/>
      <c r="U31" s="61"/>
    </row>
    <row r="32" spans="2:21" ht="5.25" customHeight="1">
      <c r="B32" s="64"/>
      <c r="C32" s="80"/>
      <c r="D32" s="80"/>
      <c r="E32" s="80"/>
      <c r="F32" s="80"/>
      <c r="G32" s="80"/>
      <c r="H32" s="80"/>
      <c r="I32" s="80"/>
      <c r="J32" s="80"/>
      <c r="K32" s="80"/>
      <c r="L32" s="80"/>
      <c r="M32" s="80"/>
      <c r="N32" s="65"/>
      <c r="O32" s="65"/>
      <c r="P32" s="65"/>
      <c r="Q32" s="65"/>
      <c r="R32" s="65"/>
      <c r="S32" s="65"/>
      <c r="T32" s="69"/>
      <c r="U32" s="61"/>
    </row>
    <row r="33" spans="2:21" ht="15.75" customHeight="1">
      <c r="B33" s="64"/>
      <c r="C33" s="143" t="s">
        <v>12</v>
      </c>
      <c r="D33" s="144"/>
      <c r="E33" s="144"/>
      <c r="F33" s="144"/>
      <c r="G33" s="144"/>
      <c r="H33" s="144"/>
      <c r="I33" s="144"/>
      <c r="J33" s="144"/>
      <c r="K33" s="144"/>
      <c r="L33" s="144"/>
      <c r="M33" s="144"/>
      <c r="N33" s="144"/>
      <c r="O33" s="145"/>
      <c r="P33" s="70"/>
      <c r="Q33" s="70"/>
      <c r="R33" s="70"/>
      <c r="S33" s="70"/>
      <c r="T33" s="69"/>
      <c r="U33" s="61"/>
    </row>
    <row r="34" spans="2:21" ht="6" customHeight="1">
      <c r="B34" s="64"/>
      <c r="C34" s="65"/>
      <c r="D34" s="65"/>
      <c r="E34" s="81"/>
      <c r="F34" s="81"/>
      <c r="G34" s="81"/>
      <c r="H34" s="81"/>
      <c r="I34" s="81"/>
      <c r="J34" s="81"/>
      <c r="K34" s="81"/>
      <c r="L34" s="81"/>
      <c r="M34" s="81"/>
      <c r="N34" s="81"/>
      <c r="O34" s="81"/>
      <c r="P34" s="81"/>
      <c r="Q34" s="81"/>
      <c r="R34" s="65"/>
      <c r="S34" s="65"/>
      <c r="T34" s="69"/>
      <c r="U34" s="61"/>
    </row>
    <row r="35" spans="2:21" ht="33" customHeight="1">
      <c r="B35" s="64"/>
      <c r="C35" s="135" t="s">
        <v>23</v>
      </c>
      <c r="D35" s="136" t="s">
        <v>30</v>
      </c>
      <c r="E35" s="146" t="s">
        <v>31</v>
      </c>
      <c r="F35" s="135" t="s">
        <v>32</v>
      </c>
      <c r="G35" s="135" t="s">
        <v>33</v>
      </c>
      <c r="H35" s="135" t="s">
        <v>34</v>
      </c>
      <c r="I35" s="146" t="s">
        <v>35</v>
      </c>
      <c r="J35" s="135" t="s">
        <v>36</v>
      </c>
      <c r="K35" s="135"/>
      <c r="L35" s="135" t="s">
        <v>37</v>
      </c>
      <c r="M35" s="135" t="s">
        <v>38</v>
      </c>
      <c r="N35" s="135" t="s">
        <v>39</v>
      </c>
      <c r="O35" s="135" t="s">
        <v>40</v>
      </c>
      <c r="P35" s="137" t="s">
        <v>41</v>
      </c>
      <c r="Q35" s="152" t="s">
        <v>21</v>
      </c>
      <c r="R35" s="153"/>
      <c r="S35" s="82"/>
      <c r="T35" s="69"/>
      <c r="U35" s="61"/>
    </row>
    <row r="36" spans="2:21" ht="33" customHeight="1">
      <c r="B36" s="64"/>
      <c r="C36" s="136"/>
      <c r="D36" s="137"/>
      <c r="E36" s="147"/>
      <c r="F36" s="136"/>
      <c r="G36" s="136"/>
      <c r="H36" s="136"/>
      <c r="I36" s="147"/>
      <c r="J36" s="97" t="s">
        <v>5</v>
      </c>
      <c r="K36" s="97" t="s">
        <v>6</v>
      </c>
      <c r="L36" s="136"/>
      <c r="M36" s="136"/>
      <c r="N36" s="136"/>
      <c r="O36" s="136"/>
      <c r="P36" s="137"/>
      <c r="Q36" s="103" t="s">
        <v>16</v>
      </c>
      <c r="R36" s="97" t="s">
        <v>15</v>
      </c>
      <c r="S36" s="83" t="s">
        <v>44</v>
      </c>
      <c r="T36" s="83" t="s">
        <v>45</v>
      </c>
      <c r="U36" s="61"/>
    </row>
    <row r="37" spans="2:21" s="87" customFormat="1" ht="204.75">
      <c r="B37" s="84"/>
      <c r="C37" s="110">
        <v>1</v>
      </c>
      <c r="D37" s="105" t="s">
        <v>88</v>
      </c>
      <c r="E37" s="105" t="s">
        <v>97</v>
      </c>
      <c r="F37" s="107" t="s">
        <v>76</v>
      </c>
      <c r="G37" s="105" t="s">
        <v>83</v>
      </c>
      <c r="H37" s="107" t="s">
        <v>29</v>
      </c>
      <c r="I37" s="105" t="s">
        <v>71</v>
      </c>
      <c r="J37" s="107">
        <f>12*34</f>
        <v>408</v>
      </c>
      <c r="K37" s="105" t="s">
        <v>84</v>
      </c>
      <c r="L37" s="101">
        <v>43876</v>
      </c>
      <c r="M37" s="101" t="s">
        <v>107</v>
      </c>
      <c r="N37" s="111" t="s">
        <v>85</v>
      </c>
      <c r="O37" s="111" t="s">
        <v>85</v>
      </c>
      <c r="P37" s="107"/>
      <c r="Q37" s="107"/>
      <c r="R37" s="112"/>
      <c r="S37" s="102">
        <f>IF(H37="Baja",1,IF(H37="Media - baja",2,IF(H37="Media",3,IF(H37="Media - alta",4,5))))</f>
        <v>5</v>
      </c>
      <c r="T37" s="85">
        <f>R37*S37</f>
        <v>0</v>
      </c>
      <c r="U37" s="86"/>
    </row>
    <row r="38" spans="2:21" s="87" customFormat="1" ht="126">
      <c r="B38" s="84"/>
      <c r="C38" s="110">
        <v>2</v>
      </c>
      <c r="D38" s="105" t="s">
        <v>112</v>
      </c>
      <c r="E38" s="105" t="s">
        <v>118</v>
      </c>
      <c r="F38" s="107" t="s">
        <v>68</v>
      </c>
      <c r="G38" s="105" t="s">
        <v>116</v>
      </c>
      <c r="H38" s="107" t="s">
        <v>29</v>
      </c>
      <c r="I38" s="105" t="s">
        <v>113</v>
      </c>
      <c r="J38" s="107">
        <v>1</v>
      </c>
      <c r="K38" s="105" t="s">
        <v>114</v>
      </c>
      <c r="L38" s="101">
        <v>43876</v>
      </c>
      <c r="M38" s="101">
        <v>44012</v>
      </c>
      <c r="N38" s="111" t="s">
        <v>115</v>
      </c>
      <c r="O38" s="111" t="s">
        <v>115</v>
      </c>
      <c r="P38" s="111" t="s">
        <v>117</v>
      </c>
      <c r="Q38" s="107"/>
      <c r="R38" s="112"/>
      <c r="S38" s="102"/>
      <c r="T38" s="85"/>
      <c r="U38" s="86"/>
    </row>
    <row r="39" spans="2:21" s="87" customFormat="1" ht="204.75">
      <c r="B39" s="84"/>
      <c r="C39" s="110">
        <v>3</v>
      </c>
      <c r="D39" s="105" t="s">
        <v>98</v>
      </c>
      <c r="E39" s="105" t="s">
        <v>108</v>
      </c>
      <c r="F39" s="107" t="s">
        <v>76</v>
      </c>
      <c r="G39" s="105" t="s">
        <v>103</v>
      </c>
      <c r="H39" s="107" t="s">
        <v>29</v>
      </c>
      <c r="I39" s="105" t="s">
        <v>72</v>
      </c>
      <c r="J39" s="107">
        <f>4*34</f>
        <v>136</v>
      </c>
      <c r="K39" s="105" t="s">
        <v>84</v>
      </c>
      <c r="L39" s="101">
        <v>43876</v>
      </c>
      <c r="M39" s="101" t="s">
        <v>107</v>
      </c>
      <c r="N39" s="111" t="s">
        <v>85</v>
      </c>
      <c r="O39" s="111" t="s">
        <v>85</v>
      </c>
      <c r="P39" s="107"/>
      <c r="Q39" s="107"/>
      <c r="R39" s="112"/>
      <c r="S39" s="102">
        <f t="shared" ref="S39:S49" si="0">IF(H39="Baja",1,IF(H39="Media - baja",2,IF(H39="Media",3,IF(H39="Media - alta",4,5))))</f>
        <v>5</v>
      </c>
      <c r="T39" s="85">
        <f t="shared" ref="T39:T49" si="1">R39*S39</f>
        <v>0</v>
      </c>
      <c r="U39" s="86"/>
    </row>
    <row r="40" spans="2:21" s="87" customFormat="1" ht="90">
      <c r="B40" s="84"/>
      <c r="C40" s="166">
        <v>4</v>
      </c>
      <c r="D40" s="163" t="s">
        <v>94</v>
      </c>
      <c r="E40" s="163" t="s">
        <v>100</v>
      </c>
      <c r="F40" s="163" t="s">
        <v>68</v>
      </c>
      <c r="G40" s="105" t="s">
        <v>77</v>
      </c>
      <c r="H40" s="107" t="s">
        <v>29</v>
      </c>
      <c r="I40" s="163" t="s">
        <v>75</v>
      </c>
      <c r="J40" s="100">
        <v>1</v>
      </c>
      <c r="K40" s="99" t="s">
        <v>79</v>
      </c>
      <c r="L40" s="101">
        <v>43831</v>
      </c>
      <c r="M40" s="101">
        <v>43861</v>
      </c>
      <c r="N40" s="99" t="s">
        <v>69</v>
      </c>
      <c r="O40" s="99" t="s">
        <v>69</v>
      </c>
      <c r="P40" s="99" t="s">
        <v>70</v>
      </c>
      <c r="Q40" s="99" t="s">
        <v>111</v>
      </c>
      <c r="R40" s="98">
        <v>1</v>
      </c>
      <c r="S40" s="102"/>
      <c r="T40" s="85"/>
      <c r="U40" s="86"/>
    </row>
    <row r="41" spans="2:21" s="87" customFormat="1" ht="90">
      <c r="B41" s="84"/>
      <c r="C41" s="167"/>
      <c r="D41" s="164"/>
      <c r="E41" s="164"/>
      <c r="F41" s="164"/>
      <c r="G41" s="105" t="s">
        <v>78</v>
      </c>
      <c r="H41" s="107" t="s">
        <v>29</v>
      </c>
      <c r="I41" s="164"/>
      <c r="J41" s="100">
        <v>1</v>
      </c>
      <c r="K41" s="99" t="s">
        <v>79</v>
      </c>
      <c r="L41" s="101">
        <v>43862</v>
      </c>
      <c r="M41" s="101">
        <v>44043</v>
      </c>
      <c r="N41" s="99" t="s">
        <v>70</v>
      </c>
      <c r="O41" s="99" t="s">
        <v>70</v>
      </c>
      <c r="P41" s="99" t="s">
        <v>69</v>
      </c>
      <c r="Q41" s="99"/>
      <c r="R41" s="98"/>
      <c r="S41" s="102"/>
      <c r="T41" s="85"/>
      <c r="U41" s="86"/>
    </row>
    <row r="42" spans="2:21" s="87" customFormat="1" ht="90">
      <c r="B42" s="84"/>
      <c r="C42" s="167"/>
      <c r="D42" s="164"/>
      <c r="E42" s="164"/>
      <c r="F42" s="164"/>
      <c r="G42" s="105" t="s">
        <v>80</v>
      </c>
      <c r="H42" s="107" t="s">
        <v>29</v>
      </c>
      <c r="I42" s="164"/>
      <c r="J42" s="100">
        <v>1</v>
      </c>
      <c r="K42" s="99" t="s">
        <v>67</v>
      </c>
      <c r="L42" s="101">
        <v>44044</v>
      </c>
      <c r="M42" s="101">
        <v>44408</v>
      </c>
      <c r="N42" s="99" t="s">
        <v>70</v>
      </c>
      <c r="O42" s="99" t="s">
        <v>70</v>
      </c>
      <c r="P42" s="99" t="s">
        <v>69</v>
      </c>
      <c r="Q42" s="99"/>
      <c r="R42" s="98"/>
      <c r="S42" s="102"/>
      <c r="T42" s="85"/>
      <c r="U42" s="86"/>
    </row>
    <row r="43" spans="2:21" s="87" customFormat="1" ht="90">
      <c r="B43" s="84"/>
      <c r="C43" s="168"/>
      <c r="D43" s="165"/>
      <c r="E43" s="165"/>
      <c r="F43" s="165"/>
      <c r="G43" s="105" t="s">
        <v>81</v>
      </c>
      <c r="H43" s="107" t="s">
        <v>29</v>
      </c>
      <c r="I43" s="165"/>
      <c r="J43" s="100">
        <v>1</v>
      </c>
      <c r="K43" s="99" t="s">
        <v>67</v>
      </c>
      <c r="L43" s="101">
        <v>44409</v>
      </c>
      <c r="M43" s="101">
        <v>44561</v>
      </c>
      <c r="N43" s="99" t="s">
        <v>70</v>
      </c>
      <c r="O43" s="99" t="s">
        <v>70</v>
      </c>
      <c r="P43" s="99" t="s">
        <v>69</v>
      </c>
      <c r="Q43" s="99"/>
      <c r="R43" s="98"/>
      <c r="S43" s="102"/>
      <c r="T43" s="85"/>
      <c r="U43" s="86"/>
    </row>
    <row r="44" spans="2:21" s="87" customFormat="1" ht="204.75">
      <c r="B44" s="84"/>
      <c r="C44" s="110">
        <v>5</v>
      </c>
      <c r="D44" s="105" t="s">
        <v>90</v>
      </c>
      <c r="E44" s="105" t="s">
        <v>99</v>
      </c>
      <c r="F44" s="107" t="s">
        <v>68</v>
      </c>
      <c r="G44" s="105" t="s">
        <v>104</v>
      </c>
      <c r="H44" s="107" t="s">
        <v>29</v>
      </c>
      <c r="I44" s="105" t="s">
        <v>89</v>
      </c>
      <c r="J44" s="107">
        <f>4*34</f>
        <v>136</v>
      </c>
      <c r="K44" s="105" t="s">
        <v>84</v>
      </c>
      <c r="L44" s="101">
        <v>43876</v>
      </c>
      <c r="M44" s="101" t="s">
        <v>107</v>
      </c>
      <c r="N44" s="111" t="s">
        <v>85</v>
      </c>
      <c r="O44" s="111" t="s">
        <v>85</v>
      </c>
      <c r="P44" s="107"/>
      <c r="Q44" s="107"/>
      <c r="R44" s="112"/>
      <c r="S44" s="102"/>
      <c r="T44" s="85"/>
      <c r="U44" s="86"/>
    </row>
    <row r="45" spans="2:21" s="87" customFormat="1" ht="204.75">
      <c r="B45" s="84"/>
      <c r="C45" s="110">
        <v>6</v>
      </c>
      <c r="D45" s="105" t="s">
        <v>102</v>
      </c>
      <c r="E45" s="105" t="s">
        <v>101</v>
      </c>
      <c r="F45" s="107" t="s">
        <v>68</v>
      </c>
      <c r="G45" s="105" t="s">
        <v>105</v>
      </c>
      <c r="H45" s="107" t="s">
        <v>29</v>
      </c>
      <c r="I45" s="105" t="s">
        <v>106</v>
      </c>
      <c r="J45" s="107">
        <f>4*34</f>
        <v>136</v>
      </c>
      <c r="K45" s="105" t="s">
        <v>84</v>
      </c>
      <c r="L45" s="101">
        <v>43876</v>
      </c>
      <c r="M45" s="101" t="s">
        <v>107</v>
      </c>
      <c r="N45" s="111" t="s">
        <v>85</v>
      </c>
      <c r="O45" s="111" t="s">
        <v>85</v>
      </c>
      <c r="P45" s="107"/>
      <c r="Q45" s="107"/>
      <c r="R45" s="112"/>
      <c r="S45" s="102"/>
      <c r="T45" s="85"/>
      <c r="U45" s="86"/>
    </row>
    <row r="46" spans="2:21" s="87" customFormat="1" ht="204.75">
      <c r="B46" s="84"/>
      <c r="C46" s="110">
        <v>7</v>
      </c>
      <c r="D46" s="105" t="s">
        <v>91</v>
      </c>
      <c r="E46" s="105" t="s">
        <v>63</v>
      </c>
      <c r="F46" s="107" t="s">
        <v>68</v>
      </c>
      <c r="G46" s="105" t="s">
        <v>109</v>
      </c>
      <c r="H46" s="107" t="s">
        <v>29</v>
      </c>
      <c r="I46" s="105" t="s">
        <v>73</v>
      </c>
      <c r="J46" s="107">
        <f>4*34</f>
        <v>136</v>
      </c>
      <c r="K46" s="105" t="s">
        <v>65</v>
      </c>
      <c r="L46" s="101">
        <v>43876</v>
      </c>
      <c r="M46" s="101" t="s">
        <v>107</v>
      </c>
      <c r="N46" s="111" t="s">
        <v>85</v>
      </c>
      <c r="O46" s="111" t="s">
        <v>85</v>
      </c>
      <c r="P46" s="107"/>
      <c r="Q46" s="107"/>
      <c r="R46" s="112"/>
      <c r="S46" s="102">
        <f t="shared" si="0"/>
        <v>5</v>
      </c>
      <c r="T46" s="85">
        <f t="shared" si="1"/>
        <v>0</v>
      </c>
      <c r="U46" s="86"/>
    </row>
    <row r="47" spans="2:21" s="87" customFormat="1" ht="220.5">
      <c r="B47" s="84"/>
      <c r="C47" s="110">
        <v>8</v>
      </c>
      <c r="D47" s="105" t="s">
        <v>93</v>
      </c>
      <c r="E47" s="105" t="s">
        <v>92</v>
      </c>
      <c r="F47" s="107" t="s">
        <v>68</v>
      </c>
      <c r="G47" s="105" t="s">
        <v>110</v>
      </c>
      <c r="H47" s="107" t="s">
        <v>29</v>
      </c>
      <c r="I47" s="105" t="s">
        <v>74</v>
      </c>
      <c r="J47" s="107">
        <f>4*34</f>
        <v>136</v>
      </c>
      <c r="K47" s="105" t="s">
        <v>64</v>
      </c>
      <c r="L47" s="101">
        <v>43876</v>
      </c>
      <c r="M47" s="101" t="s">
        <v>107</v>
      </c>
      <c r="N47" s="111" t="s">
        <v>85</v>
      </c>
      <c r="O47" s="111" t="s">
        <v>85</v>
      </c>
      <c r="P47" s="107"/>
      <c r="Q47" s="107"/>
      <c r="R47" s="112"/>
      <c r="S47" s="102">
        <f t="shared" si="0"/>
        <v>5</v>
      </c>
      <c r="T47" s="85">
        <f t="shared" si="1"/>
        <v>0</v>
      </c>
      <c r="U47" s="86"/>
    </row>
    <row r="48" spans="2:21" s="87" customFormat="1" ht="220.5">
      <c r="B48" s="84"/>
      <c r="C48" s="110">
        <v>9</v>
      </c>
      <c r="D48" s="105" t="s">
        <v>95</v>
      </c>
      <c r="E48" s="105" t="s">
        <v>66</v>
      </c>
      <c r="F48" s="107" t="s">
        <v>76</v>
      </c>
      <c r="G48" s="105" t="s">
        <v>82</v>
      </c>
      <c r="H48" s="107" t="s">
        <v>29</v>
      </c>
      <c r="I48" s="105" t="s">
        <v>72</v>
      </c>
      <c r="J48" s="107">
        <f>4*34</f>
        <v>136</v>
      </c>
      <c r="K48" s="99" t="s">
        <v>87</v>
      </c>
      <c r="L48" s="101">
        <v>43862</v>
      </c>
      <c r="M48" s="101">
        <v>44242</v>
      </c>
      <c r="N48" s="111" t="s">
        <v>85</v>
      </c>
      <c r="O48" s="111" t="s">
        <v>85</v>
      </c>
      <c r="P48" s="111" t="s">
        <v>86</v>
      </c>
      <c r="Q48" s="107"/>
      <c r="R48" s="112"/>
      <c r="S48" s="102">
        <f t="shared" si="0"/>
        <v>5</v>
      </c>
      <c r="T48" s="85">
        <f t="shared" si="1"/>
        <v>0</v>
      </c>
      <c r="U48" s="86"/>
    </row>
    <row r="49" spans="1:21" s="87" customFormat="1" ht="31.5" customHeight="1">
      <c r="B49" s="84"/>
      <c r="C49" s="104" t="s">
        <v>22</v>
      </c>
      <c r="D49" s="104"/>
      <c r="E49" s="106"/>
      <c r="F49" s="106"/>
      <c r="G49" s="106"/>
      <c r="H49" s="106"/>
      <c r="I49" s="106"/>
      <c r="J49" s="109"/>
      <c r="K49" s="106"/>
      <c r="L49" s="108"/>
      <c r="M49" s="108"/>
      <c r="N49" s="106"/>
      <c r="O49" s="106"/>
      <c r="P49" s="106"/>
      <c r="Q49" s="106"/>
      <c r="R49" s="109"/>
      <c r="S49" s="102">
        <f t="shared" si="0"/>
        <v>5</v>
      </c>
      <c r="T49" s="85">
        <f t="shared" si="1"/>
        <v>0</v>
      </c>
      <c r="U49" s="86"/>
    </row>
    <row r="50" spans="1:21" s="87" customFormat="1" ht="31.5" customHeight="1">
      <c r="B50" s="84"/>
      <c r="C50" s="88"/>
      <c r="D50" s="88"/>
      <c r="E50" s="89"/>
      <c r="F50" s="89"/>
      <c r="G50" s="89"/>
      <c r="H50" s="90"/>
      <c r="I50" s="89"/>
      <c r="J50" s="91"/>
      <c r="K50" s="89"/>
      <c r="L50" s="92"/>
      <c r="M50" s="92"/>
      <c r="N50" s="89"/>
      <c r="O50" s="89"/>
      <c r="P50" s="89"/>
      <c r="Q50" s="89"/>
      <c r="R50" s="93"/>
      <c r="S50" s="93"/>
      <c r="T50" s="93"/>
      <c r="U50" s="86"/>
    </row>
    <row r="51" spans="1:21" ht="21.75" customHeight="1">
      <c r="B51" s="64"/>
      <c r="C51" s="81"/>
      <c r="D51" s="81"/>
      <c r="E51" s="81"/>
      <c r="F51" s="81"/>
      <c r="G51" s="81"/>
      <c r="H51" s="81"/>
      <c r="I51" s="81"/>
      <c r="J51" s="81"/>
      <c r="K51" s="81"/>
      <c r="L51" s="81"/>
      <c r="M51" s="81"/>
      <c r="N51" s="81"/>
      <c r="O51" s="81"/>
      <c r="P51" s="81"/>
      <c r="Q51" s="81"/>
      <c r="R51" s="81"/>
      <c r="S51" s="81"/>
      <c r="T51" s="69"/>
      <c r="U51" s="61"/>
    </row>
    <row r="52" spans="1:21" ht="21.75" customHeight="1">
      <c r="A52" s="94"/>
      <c r="B52" s="160" t="s">
        <v>7</v>
      </c>
      <c r="C52" s="161"/>
      <c r="D52" s="161"/>
      <c r="E52" s="161"/>
      <c r="F52" s="161"/>
      <c r="G52" s="161"/>
      <c r="H52" s="161"/>
      <c r="I52" s="161"/>
      <c r="J52" s="161"/>
      <c r="K52" s="161"/>
      <c r="L52" s="161"/>
      <c r="M52" s="161"/>
      <c r="N52" s="161"/>
      <c r="O52" s="161"/>
      <c r="P52" s="161"/>
      <c r="Q52" s="161"/>
      <c r="R52" s="161"/>
      <c r="S52" s="161"/>
      <c r="T52" s="161"/>
      <c r="U52" s="162"/>
    </row>
    <row r="53" spans="1:21" ht="21.75" customHeight="1">
      <c r="A53" s="95"/>
      <c r="B53" s="157" t="s">
        <v>8</v>
      </c>
      <c r="C53" s="158"/>
      <c r="D53" s="158"/>
      <c r="E53" s="158"/>
      <c r="F53" s="158"/>
      <c r="G53" s="158"/>
      <c r="H53" s="158"/>
      <c r="I53" s="158"/>
      <c r="J53" s="158"/>
      <c r="K53" s="158"/>
      <c r="L53" s="158"/>
      <c r="M53" s="158"/>
      <c r="N53" s="158"/>
      <c r="O53" s="158"/>
      <c r="P53" s="158"/>
      <c r="Q53" s="158"/>
      <c r="R53" s="158"/>
      <c r="S53" s="158"/>
      <c r="T53" s="158"/>
      <c r="U53" s="159"/>
    </row>
    <row r="54" spans="1:21" ht="21.75" customHeight="1">
      <c r="B54" s="127" t="s">
        <v>9</v>
      </c>
      <c r="C54" s="128"/>
      <c r="D54" s="129"/>
      <c r="E54" s="130" t="s">
        <v>24</v>
      </c>
      <c r="F54" s="130"/>
      <c r="G54" s="130"/>
      <c r="H54" s="130" t="s">
        <v>42</v>
      </c>
      <c r="I54" s="130"/>
      <c r="J54" s="131">
        <v>3</v>
      </c>
      <c r="K54" s="132"/>
      <c r="L54" s="132"/>
      <c r="M54" s="133" t="s">
        <v>10</v>
      </c>
      <c r="N54" s="133"/>
      <c r="O54" s="133"/>
      <c r="P54" s="154">
        <v>43343</v>
      </c>
      <c r="Q54" s="155"/>
      <c r="R54" s="155"/>
      <c r="S54" s="155"/>
      <c r="T54" s="155"/>
      <c r="U54" s="156"/>
    </row>
    <row r="55" spans="1:21" ht="80.25" customHeight="1">
      <c r="B55" s="149"/>
      <c r="C55" s="150"/>
      <c r="D55" s="150"/>
      <c r="E55" s="150"/>
      <c r="F55" s="150"/>
      <c r="G55" s="150"/>
      <c r="H55" s="150"/>
      <c r="I55" s="150"/>
      <c r="J55" s="151"/>
      <c r="K55" s="151"/>
      <c r="L55" s="151"/>
      <c r="M55" s="150"/>
      <c r="N55" s="150"/>
      <c r="O55" s="150"/>
      <c r="P55" s="151"/>
      <c r="Q55" s="151"/>
      <c r="R55" s="151"/>
      <c r="S55" s="151"/>
      <c r="T55" s="151"/>
      <c r="U55" s="96"/>
    </row>
    <row r="90" spans="21:21" ht="15.75" customHeight="1">
      <c r="U90" s="79"/>
    </row>
    <row r="91" spans="21:21">
      <c r="U91" s="79"/>
    </row>
    <row r="92" spans="21:21" ht="15.75" customHeight="1">
      <c r="U92" s="79"/>
    </row>
    <row r="93" spans="21:21">
      <c r="U93" s="73"/>
    </row>
    <row r="94" spans="21:21" ht="15.75" customHeight="1">
      <c r="U94" s="79"/>
    </row>
  </sheetData>
  <mergeCells count="47">
    <mergeCell ref="B55:T55"/>
    <mergeCell ref="C35:C36"/>
    <mergeCell ref="E35:E36"/>
    <mergeCell ref="F35:F36"/>
    <mergeCell ref="Q35:R35"/>
    <mergeCell ref="P54:U54"/>
    <mergeCell ref="B53:U53"/>
    <mergeCell ref="B52:U52"/>
    <mergeCell ref="P35:P36"/>
    <mergeCell ref="E40:E43"/>
    <mergeCell ref="I40:I43"/>
    <mergeCell ref="F40:F43"/>
    <mergeCell ref="D40:D43"/>
    <mergeCell ref="C40:C43"/>
    <mergeCell ref="K9:N9"/>
    <mergeCell ref="K10:N10"/>
    <mergeCell ref="K11:N11"/>
    <mergeCell ref="C16:O16"/>
    <mergeCell ref="C27:O27"/>
    <mergeCell ref="C22:O22"/>
    <mergeCell ref="C23:O23"/>
    <mergeCell ref="C24:O24"/>
    <mergeCell ref="C25:O25"/>
    <mergeCell ref="C29:O29"/>
    <mergeCell ref="C33:O33"/>
    <mergeCell ref="I35:I36"/>
    <mergeCell ref="J35:K35"/>
    <mergeCell ref="L35:L36"/>
    <mergeCell ref="M35:M36"/>
    <mergeCell ref="O35:O36"/>
    <mergeCell ref="N35:N36"/>
    <mergeCell ref="C2:E6"/>
    <mergeCell ref="P2:R6"/>
    <mergeCell ref="F2:O6"/>
    <mergeCell ref="B54:D54"/>
    <mergeCell ref="E54:G54"/>
    <mergeCell ref="H54:I54"/>
    <mergeCell ref="J54:L54"/>
    <mergeCell ref="M54:O54"/>
    <mergeCell ref="K12:N12"/>
    <mergeCell ref="K13:N13"/>
    <mergeCell ref="H35:H36"/>
    <mergeCell ref="D35:D36"/>
    <mergeCell ref="G35:G36"/>
    <mergeCell ref="C18:O18"/>
    <mergeCell ref="C26:O26"/>
    <mergeCell ref="C20:O20"/>
  </mergeCells>
  <dataValidations count="1">
    <dataValidation type="list" allowBlank="1" showInputMessage="1" showErrorMessage="1" sqref="H37:H45 H46:H50">
      <formula1>$T$2:$T$6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theme="8" tint="-0.249977111117893"/>
  </sheetPr>
  <dimension ref="A1:S37"/>
  <sheetViews>
    <sheetView topLeftCell="A19" zoomScale="55" zoomScaleNormal="55" workbookViewId="0">
      <selection activeCell="E28" sqref="E28"/>
    </sheetView>
  </sheetViews>
  <sheetFormatPr baseColWidth="10" defaultColWidth="11.42578125" defaultRowHeight="14.25"/>
  <cols>
    <col min="1" max="1" width="1.5703125" style="1" customWidth="1"/>
    <col min="2" max="2" width="1.140625" style="1" customWidth="1"/>
    <col min="3" max="3" width="4.5703125" style="1" customWidth="1"/>
    <col min="4" max="4" width="32.85546875" style="1" customWidth="1"/>
    <col min="5" max="5" width="30.85546875" style="1" customWidth="1"/>
    <col min="6" max="6" width="21.5703125" style="1" customWidth="1"/>
    <col min="7" max="7" width="18.85546875" style="1" customWidth="1"/>
    <col min="8" max="8" width="15.7109375" style="1" customWidth="1"/>
    <col min="9" max="9" width="24.140625" style="1" customWidth="1"/>
    <col min="10" max="10" width="15.7109375" style="1" customWidth="1"/>
    <col min="11" max="11" width="26.5703125" style="1" hidden="1" customWidth="1"/>
    <col min="12" max="12" width="24" style="1" hidden="1" customWidth="1"/>
    <col min="13" max="13" width="23.140625" style="1" customWidth="1"/>
    <col min="14" max="14" width="18.140625" style="1" customWidth="1"/>
    <col min="15" max="15" width="40.7109375" style="1" customWidth="1"/>
    <col min="16" max="16" width="26.5703125" style="1" customWidth="1"/>
    <col min="17" max="17" width="25.42578125" style="1" customWidth="1"/>
    <col min="18" max="18" width="25.7109375" style="1" hidden="1" customWidth="1"/>
    <col min="19" max="19" width="20.5703125" style="1" hidden="1" customWidth="1"/>
    <col min="20" max="20" width="5.85546875" style="1" customWidth="1"/>
    <col min="21" max="16384" width="11.42578125" style="1"/>
  </cols>
  <sheetData>
    <row r="1" spans="2:19" ht="9" customHeight="1"/>
    <row r="2" spans="2:19" ht="15" customHeight="1">
      <c r="B2" s="49"/>
      <c r="C2" s="171"/>
      <c r="D2" s="172"/>
      <c r="E2" s="177" t="s">
        <v>0</v>
      </c>
      <c r="F2" s="178"/>
      <c r="G2" s="178"/>
      <c r="H2" s="178"/>
      <c r="I2" s="178"/>
      <c r="J2" s="178"/>
      <c r="K2" s="178"/>
      <c r="L2" s="178"/>
      <c r="M2" s="178"/>
      <c r="N2" s="179"/>
      <c r="O2" s="169" t="s">
        <v>1</v>
      </c>
      <c r="P2" s="169"/>
      <c r="Q2" s="169"/>
      <c r="R2" s="27"/>
      <c r="S2" s="18" t="s">
        <v>25</v>
      </c>
    </row>
    <row r="3" spans="2:19" ht="12.75" customHeight="1">
      <c r="B3" s="50"/>
      <c r="C3" s="173"/>
      <c r="D3" s="174"/>
      <c r="E3" s="180"/>
      <c r="F3" s="181"/>
      <c r="G3" s="181"/>
      <c r="H3" s="181"/>
      <c r="I3" s="181"/>
      <c r="J3" s="181"/>
      <c r="K3" s="181"/>
      <c r="L3" s="181"/>
      <c r="M3" s="181"/>
      <c r="N3" s="182"/>
      <c r="O3" s="169"/>
      <c r="P3" s="169"/>
      <c r="Q3" s="169"/>
      <c r="R3" s="27"/>
      <c r="S3" s="19" t="s">
        <v>26</v>
      </c>
    </row>
    <row r="4" spans="2:19" ht="12.75" customHeight="1">
      <c r="B4" s="50"/>
      <c r="C4" s="173"/>
      <c r="D4" s="174"/>
      <c r="E4" s="180"/>
      <c r="F4" s="181"/>
      <c r="G4" s="181"/>
      <c r="H4" s="181"/>
      <c r="I4" s="181"/>
      <c r="J4" s="181"/>
      <c r="K4" s="181"/>
      <c r="L4" s="181"/>
      <c r="M4" s="181"/>
      <c r="N4" s="182"/>
      <c r="O4" s="169"/>
      <c r="P4" s="169"/>
      <c r="Q4" s="169"/>
      <c r="R4" s="27"/>
      <c r="S4" s="19" t="s">
        <v>27</v>
      </c>
    </row>
    <row r="5" spans="2:19" ht="12.75" customHeight="1">
      <c r="B5" s="50"/>
      <c r="C5" s="173"/>
      <c r="D5" s="174"/>
      <c r="E5" s="180"/>
      <c r="F5" s="181"/>
      <c r="G5" s="181"/>
      <c r="H5" s="181"/>
      <c r="I5" s="181"/>
      <c r="J5" s="181"/>
      <c r="K5" s="181"/>
      <c r="L5" s="181"/>
      <c r="M5" s="181"/>
      <c r="N5" s="182"/>
      <c r="O5" s="169"/>
      <c r="P5" s="169"/>
      <c r="Q5" s="169"/>
      <c r="R5" s="27"/>
      <c r="S5" s="19" t="s">
        <v>28</v>
      </c>
    </row>
    <row r="6" spans="2:19" ht="12.75" customHeight="1">
      <c r="B6" s="51"/>
      <c r="C6" s="175"/>
      <c r="D6" s="176"/>
      <c r="E6" s="183"/>
      <c r="F6" s="184"/>
      <c r="G6" s="184"/>
      <c r="H6" s="184"/>
      <c r="I6" s="184"/>
      <c r="J6" s="184"/>
      <c r="K6" s="184"/>
      <c r="L6" s="184"/>
      <c r="M6" s="184"/>
      <c r="N6" s="185"/>
      <c r="O6" s="169"/>
      <c r="P6" s="169"/>
      <c r="Q6" s="169"/>
      <c r="R6" s="27"/>
      <c r="S6" s="20" t="s">
        <v>29</v>
      </c>
    </row>
    <row r="7" spans="2:19" ht="15">
      <c r="B7" s="52"/>
      <c r="C7" s="3"/>
      <c r="D7" s="3"/>
      <c r="E7" s="3"/>
      <c r="F7" s="3"/>
      <c r="G7" s="3"/>
      <c r="H7" s="3"/>
      <c r="I7" s="3"/>
      <c r="J7" s="3"/>
      <c r="K7" s="21"/>
      <c r="L7" s="21"/>
      <c r="M7" s="21"/>
      <c r="N7" s="21"/>
      <c r="O7" s="21"/>
      <c r="P7" s="3"/>
      <c r="Q7" s="44"/>
      <c r="R7" s="9"/>
      <c r="S7" s="2"/>
    </row>
    <row r="8" spans="2:19" ht="6" customHeight="1">
      <c r="B8" s="52"/>
      <c r="C8" s="3"/>
      <c r="D8" s="3"/>
      <c r="E8" s="5"/>
      <c r="F8" s="5"/>
      <c r="G8" s="5"/>
      <c r="H8" s="5"/>
      <c r="I8" s="5"/>
      <c r="J8" s="5"/>
      <c r="K8" s="5"/>
      <c r="L8" s="5"/>
      <c r="M8" s="5"/>
      <c r="N8" s="5"/>
      <c r="O8" s="5"/>
      <c r="P8" s="5"/>
      <c r="Q8" s="45"/>
      <c r="R8" s="3"/>
      <c r="S8" s="4"/>
    </row>
    <row r="9" spans="2:19" ht="33" customHeight="1">
      <c r="B9" s="52"/>
      <c r="C9" s="186" t="s">
        <v>23</v>
      </c>
      <c r="D9" s="187" t="s">
        <v>31</v>
      </c>
      <c r="E9" s="186" t="s">
        <v>33</v>
      </c>
      <c r="F9" s="186" t="s">
        <v>34</v>
      </c>
      <c r="G9" s="194" t="s">
        <v>51</v>
      </c>
      <c r="H9" s="195"/>
      <c r="I9" s="188" t="s">
        <v>52</v>
      </c>
      <c r="J9" s="188"/>
      <c r="K9" s="29"/>
      <c r="L9" s="4"/>
      <c r="M9" s="3"/>
      <c r="N9" s="170" t="s">
        <v>53</v>
      </c>
      <c r="O9" s="170"/>
      <c r="P9" s="3"/>
      <c r="Q9" s="36"/>
    </row>
    <row r="10" spans="2:19" ht="42" customHeight="1">
      <c r="B10" s="52"/>
      <c r="C10" s="186"/>
      <c r="D10" s="187"/>
      <c r="E10" s="186"/>
      <c r="F10" s="186"/>
      <c r="G10" s="31" t="s">
        <v>16</v>
      </c>
      <c r="H10" s="32" t="s">
        <v>47</v>
      </c>
      <c r="I10" s="13" t="s">
        <v>49</v>
      </c>
      <c r="J10" s="13" t="s">
        <v>48</v>
      </c>
      <c r="K10" s="13" t="s">
        <v>44</v>
      </c>
      <c r="L10" s="13" t="s">
        <v>45</v>
      </c>
      <c r="M10" s="3"/>
      <c r="N10" s="33" t="s">
        <v>43</v>
      </c>
      <c r="O10" s="34" t="s">
        <v>46</v>
      </c>
      <c r="P10" s="46"/>
      <c r="Q10" s="36"/>
    </row>
    <row r="11" spans="2:19" s="6" customFormat="1" ht="33" customHeight="1">
      <c r="B11" s="53"/>
      <c r="C11" s="10">
        <v>1</v>
      </c>
      <c r="D11" s="30" t="str">
        <f>'RG1'!E37</f>
        <v>Administrar y gestionar la cartera conforme lo establece el Modelo a traves de la cartilla CT-CA-086, con base en la segmentación y priorización informada en el inventario publicado
En esta acción se encuentra inmersa la recomendación gerencial #1</v>
      </c>
      <c r="E11" s="30" t="str">
        <f>'RG1'!G37</f>
        <v>Repartir los expedientes de cobro conforme lo establecido en la Cartilla CT-CA-086 Vs 2 y realizar control y seguimiento a la ejecución del Proceso de Administración de Cartera, en cuanto al cumplimiento de los términos establecidos, verificando mensualmente su cumplimiento en una muestra de 20 expedientes enviando informe del resultado al buzón coordinacioncobranzas@dian.gov.co</v>
      </c>
      <c r="F11" s="35" t="str">
        <f>'RG1'!H37</f>
        <v>Alta</v>
      </c>
      <c r="G11" s="11">
        <f>'RG1'!Q37</f>
        <v>0</v>
      </c>
      <c r="H11" s="12">
        <f>'RG1'!R37</f>
        <v>0</v>
      </c>
      <c r="I11" s="11"/>
      <c r="J11" s="12"/>
      <c r="K11" s="11">
        <f t="shared" ref="K11:K23" si="0">IF(F11="Baja",1,IF(F11="Media - baja",2,IF(F11="Media",3,IF(F11="Media - alta",4,5))))</f>
        <v>5</v>
      </c>
      <c r="L11" s="28">
        <f t="shared" ref="L11:L23" si="1">J11*K11</f>
        <v>0</v>
      </c>
      <c r="M11" s="46"/>
      <c r="N11" s="11" t="str">
        <f>IFERROR(INDEX($D$11:$D$31,MATCH(0,INDEX(COUNTIF($N$10:N10,$D$11:$D$31),),)),"")</f>
        <v>Administrar y gestionar la cartera conforme lo establece el Modelo a traves de la cartilla CT-CA-086, con base en la segmentación y priorización informada en el inventario publicado
En esta acción se encuentra inmersa la recomendación gerencial #1</v>
      </c>
      <c r="O11" s="40">
        <f t="shared" ref="O11:O25" si="2">SUMIFS($L$11:$L$31,$D$11:$D$31,N11)/SUMIFS($K$11:$K$31,$D$11:$D$31,N11)</f>
        <v>0</v>
      </c>
      <c r="P11" s="46"/>
      <c r="Q11" s="37"/>
    </row>
    <row r="12" spans="2:19" s="6" customFormat="1" ht="31.5" customHeight="1">
      <c r="B12" s="53"/>
      <c r="C12" s="10">
        <v>2</v>
      </c>
      <c r="D12" s="30" t="str">
        <f>'RG1'!E39</f>
        <v>Realizar control de legalidad durante la ejecución de todo el proceso por parte del Funcionario responsable del expediente.
En esta acción se encuentra inmersa la recomendación estratégica #1</v>
      </c>
      <c r="E12" s="30" t="str">
        <f>'RG1'!G39</f>
        <v>Verificar trimestralmente el control de legalidad de las actuaciones procesales, evaluando la gestión en una muetra representativa de expedientes con bienes embargados para rematar y enviar informe del resultado al buzón coordinacioncobranzas@dian.gov.co</v>
      </c>
      <c r="F12" s="35" t="str">
        <f>'RG1'!H39</f>
        <v>Alta</v>
      </c>
      <c r="G12" s="11">
        <f>'RG1'!Q39</f>
        <v>0</v>
      </c>
      <c r="H12" s="12">
        <f>'RG1'!R39</f>
        <v>0</v>
      </c>
      <c r="I12" s="11"/>
      <c r="J12" s="12"/>
      <c r="K12" s="11">
        <f t="shared" si="0"/>
        <v>5</v>
      </c>
      <c r="L12" s="28">
        <f t="shared" si="1"/>
        <v>0</v>
      </c>
      <c r="M12" s="46"/>
      <c r="N12" s="11" t="str">
        <f>IFERROR(INDEX($D$11:$D$31,MATCH(0,INDEX(COUNTIF($N$10:N11,$D$11:$D$31),),)),"")</f>
        <v>Realizar control de legalidad durante la ejecución de todo el proceso por parte del Funcionario responsable del expediente.
En esta acción se encuentra inmersa la recomendación estratégica #1</v>
      </c>
      <c r="O12" s="40">
        <f t="shared" si="2"/>
        <v>0</v>
      </c>
      <c r="P12" s="46"/>
      <c r="Q12" s="37"/>
    </row>
    <row r="13" spans="2:19" s="6" customFormat="1" ht="31.5" customHeight="1">
      <c r="B13" s="53"/>
      <c r="C13" s="10">
        <v>3</v>
      </c>
      <c r="D13" s="30" t="str">
        <f>'RG1'!E46</f>
        <v>Aplicar lo establecido en el procedimiento PR-FI-0163 "Organización de Documentos en Dependencias de la UAE DIAN" Actividad 16. Organizar la carpeta o expediente a su cargo y en el IN-FI-0132 "Organización de unidades documentales en dependencias de la UAE DIAN". Adicionalmente dar aplicación a los requisitos del numeral 7.1 "Entradas - Acto administrativo con formato" y demás conceptos y actividades afines a este subproceso con respecto al PR-FI-0159.</v>
      </c>
      <c r="E13" s="30" t="str">
        <f>'RG1'!G46</f>
        <v>Verificar trimestralmente en una muestra representativa de expedientes el cumplimiento del PR-FI-0163 "Organización de Documentos en Dependencias de la UAE DIAN", el IN-FI-0132 "Organización de unidades documentales en dependencias de la UAE DIAN" y del numeral 7.1 "Entradas - Acto administrativo con formato" y demás conceptos y actividades afines a este subproceso con respecto al PR-FI-0159, enviando informe del resultado al buzón coordinacioncobranzas@dian.gov.co</v>
      </c>
      <c r="F13" s="35" t="str">
        <f>'RG1'!H46</f>
        <v>Alta</v>
      </c>
      <c r="G13" s="11">
        <f>'RG1'!Q46</f>
        <v>0</v>
      </c>
      <c r="H13" s="12">
        <f>'RG1'!R46</f>
        <v>0</v>
      </c>
      <c r="I13" s="11"/>
      <c r="J13" s="12"/>
      <c r="K13" s="11">
        <f t="shared" si="0"/>
        <v>5</v>
      </c>
      <c r="L13" s="28">
        <f t="shared" si="1"/>
        <v>0</v>
      </c>
      <c r="M13" s="46"/>
      <c r="N13" s="11" t="str">
        <f>IFERROR(INDEX($D$11:$D$31,MATCH(0,INDEX(COUNTIF($N$10:N12,$D$11:$D$31),),)),"")</f>
        <v>Implementar una solución informatica, sujeta al plan de modernización tecnologica de la DIAN.(LEY 1819 DEL 2016)
En esta acción se encuentran inmersas las recomendaciones estratégicas # 2 y 3</v>
      </c>
      <c r="O13" s="40">
        <f t="shared" si="2"/>
        <v>0</v>
      </c>
      <c r="P13" s="46"/>
      <c r="Q13" s="37"/>
    </row>
    <row r="14" spans="2:19" s="6" customFormat="1" ht="31.5" customHeight="1">
      <c r="B14" s="53"/>
      <c r="C14" s="10">
        <v>4</v>
      </c>
      <c r="D14" s="30" t="str">
        <f>'RG1'!E47</f>
        <v>Ejecutar la actividad 3 del PR-CA-0345 Levantamiento de medidas cautelares, la cual establece que se debe "Informar a otras direcciones seccionales el levantamiento de la medida cautelar. Cuando la causal del levantamiento de la medida cautelar es por extinción de la obligación, informar por correo electrónico a los Jefes de Cobro de otras Direcciones Seccionales sobre la existencia del bien embargado a favor de la UAE DIAN y su
inminente desembargo. Esperar por lo menos durante 5 días la solicitud de embargo de remanentes, de ser el caso"</v>
      </c>
      <c r="E14" s="30" t="str">
        <f>'RG1'!G47</f>
        <v>Verificar trimestralmente el cumplimiento de la actividad 3 del PR-CA-0345 Levantamiento de medidas cautelares en una muestra representativa de expedientes terminados y enviar informe del resultado al buzón coordinacioncobranzas@dian.gov.co</v>
      </c>
      <c r="F14" s="35" t="str">
        <f>'RG1'!H47</f>
        <v>Alta</v>
      </c>
      <c r="G14" s="11">
        <f>'RG1'!Q47</f>
        <v>0</v>
      </c>
      <c r="H14" s="12">
        <f>'RG1'!R47</f>
        <v>0</v>
      </c>
      <c r="I14" s="11"/>
      <c r="J14" s="12"/>
      <c r="K14" s="11">
        <f t="shared" si="0"/>
        <v>5</v>
      </c>
      <c r="L14" s="28">
        <f t="shared" si="1"/>
        <v>0</v>
      </c>
      <c r="M14" s="46"/>
      <c r="N14" s="11" t="str">
        <f>IFERROR(INDEX($D$11:$D$31,MATCH(0,INDEX(COUNTIF($N$10:N13,$D$11:$D$31),),)),"")</f>
        <v>Realizar verificaciones con el fin de garantizar la correcta notificación de actos administrativos de acuerdo con lo reglamentado en el E.T.</v>
      </c>
      <c r="O14" s="40">
        <f t="shared" si="2"/>
        <v>0</v>
      </c>
      <c r="P14" s="46"/>
      <c r="Q14" s="37"/>
    </row>
    <row r="15" spans="2:19" s="6" customFormat="1" ht="31.5" customHeight="1">
      <c r="B15" s="53"/>
      <c r="C15" s="10">
        <v>5</v>
      </c>
      <c r="D15" s="30" t="str">
        <f>'RG1'!E40</f>
        <v>Implementar una solución informatica, sujeta al plan de modernización tecnologica de la DIAN.(LEY 1819 DEL 2016)
En esta acción se encuentran inmersas las recomendaciones estratégicas # 2 y 3</v>
      </c>
      <c r="E15" s="30" t="str">
        <f>'RG1'!G40</f>
        <v xml:space="preserve">Elaborar y enviar Requerimiento de alto nivel y especificaciones funcionales y no funcionales
</v>
      </c>
      <c r="F15" s="35" t="str">
        <f>'RG1'!H40</f>
        <v>Alta</v>
      </c>
      <c r="G15" s="11" t="str">
        <f>'RG1'!Q40</f>
        <v>La Dirección de Gestión de Ingresos remitió el 25 de junio de 2019 a la Dirección de Gestión Organizacioal las especificaciones de alto nivel para el servicio informático</v>
      </c>
      <c r="H15" s="12">
        <f>'RG1'!R40</f>
        <v>1</v>
      </c>
      <c r="I15" s="11"/>
      <c r="J15" s="12"/>
      <c r="K15" s="11">
        <f t="shared" si="0"/>
        <v>5</v>
      </c>
      <c r="L15" s="28">
        <f t="shared" si="1"/>
        <v>0</v>
      </c>
      <c r="M15" s="46"/>
      <c r="N15" s="11" t="str">
        <f>IFERROR(INDEX($D$11:$D$31,MATCH(0,INDEX(COUNTIF($N$10:N14,$D$11:$D$31),),)),"")</f>
        <v/>
      </c>
      <c r="O15" s="40" t="e">
        <f t="shared" si="2"/>
        <v>#DIV/0!</v>
      </c>
      <c r="P15" s="46"/>
      <c r="Q15" s="37"/>
    </row>
    <row r="16" spans="2:19" s="6" customFormat="1" ht="31.5" customHeight="1">
      <c r="B16" s="53"/>
      <c r="C16" s="10">
        <v>6</v>
      </c>
      <c r="D16" s="30" t="str">
        <f>'RG1'!E48</f>
        <v>Realizar verificaciones con el fin de garantizar la correcta notificación de actos administrativos de acuerdo con lo reglamentado en el E.T.</v>
      </c>
      <c r="E16" s="30" t="str">
        <f>'RG1'!G48</f>
        <v>Reportar trimestralmente al GIT de Documentación o quien haga sus veces los casos de actos administrativos devueltos por correo por deficiencia en el trámite de notificación realizado por la Empresa 4/72.</v>
      </c>
      <c r="F16" s="35" t="str">
        <f>'RG1'!H48</f>
        <v>Alta</v>
      </c>
      <c r="G16" s="11">
        <f>'RG1'!Q48</f>
        <v>0</v>
      </c>
      <c r="H16" s="12">
        <f>'RG1'!R48</f>
        <v>0</v>
      </c>
      <c r="I16" s="11"/>
      <c r="J16" s="12"/>
      <c r="K16" s="11">
        <f t="shared" si="0"/>
        <v>5</v>
      </c>
      <c r="L16" s="28">
        <f t="shared" si="1"/>
        <v>0</v>
      </c>
      <c r="M16" s="46"/>
      <c r="N16" s="11" t="str">
        <f>IFERROR(INDEX($D$11:$D$31,MATCH(0,INDEX(COUNTIF($N$10:N15,$D$11:$D$31),),)),"")</f>
        <v/>
      </c>
      <c r="O16" s="40" t="e">
        <f t="shared" si="2"/>
        <v>#DIV/0!</v>
      </c>
      <c r="P16" s="22"/>
      <c r="Q16" s="37"/>
    </row>
    <row r="17" spans="2:18" s="6" customFormat="1" ht="31.5" customHeight="1">
      <c r="B17" s="53"/>
      <c r="C17" s="10">
        <v>7</v>
      </c>
      <c r="D17" s="30" t="e">
        <f>'RG1'!#REF!</f>
        <v>#REF!</v>
      </c>
      <c r="E17" s="30" t="e">
        <f>'RG1'!#REF!</f>
        <v>#REF!</v>
      </c>
      <c r="F17" s="35" t="e">
        <f>'RG1'!#REF!</f>
        <v>#REF!</v>
      </c>
      <c r="G17" s="11" t="e">
        <f>'RG1'!#REF!</f>
        <v>#REF!</v>
      </c>
      <c r="H17" s="12" t="e">
        <f>'RG1'!#REF!</f>
        <v>#REF!</v>
      </c>
      <c r="I17" s="11"/>
      <c r="J17" s="12"/>
      <c r="K17" s="11" t="e">
        <f t="shared" si="0"/>
        <v>#REF!</v>
      </c>
      <c r="L17" s="28" t="e">
        <f t="shared" si="1"/>
        <v>#REF!</v>
      </c>
      <c r="M17" s="46"/>
      <c r="N17" s="11" t="str">
        <f>IFERROR(INDEX($D$11:$D$31,MATCH(0,INDEX(COUNTIF($N$10:N16,$D$11:$D$31),),)),"")</f>
        <v/>
      </c>
      <c r="O17" s="40" t="e">
        <f t="shared" si="2"/>
        <v>#DIV/0!</v>
      </c>
      <c r="P17" s="22"/>
      <c r="Q17" s="37"/>
    </row>
    <row r="18" spans="2:18" s="6" customFormat="1" ht="31.5" customHeight="1">
      <c r="B18" s="53"/>
      <c r="C18" s="10">
        <v>8</v>
      </c>
      <c r="D18" s="30" t="e">
        <f>'RG1'!#REF!</f>
        <v>#REF!</v>
      </c>
      <c r="E18" s="30" t="e">
        <f>'RG1'!#REF!</f>
        <v>#REF!</v>
      </c>
      <c r="F18" s="35" t="e">
        <f>'RG1'!#REF!</f>
        <v>#REF!</v>
      </c>
      <c r="G18" s="11" t="e">
        <f>'RG1'!#REF!</f>
        <v>#REF!</v>
      </c>
      <c r="H18" s="12" t="e">
        <f>'RG1'!#REF!</f>
        <v>#REF!</v>
      </c>
      <c r="I18" s="11"/>
      <c r="J18" s="12"/>
      <c r="K18" s="11" t="e">
        <f t="shared" si="0"/>
        <v>#REF!</v>
      </c>
      <c r="L18" s="28" t="e">
        <f t="shared" si="1"/>
        <v>#REF!</v>
      </c>
      <c r="M18" s="46"/>
      <c r="N18" s="11" t="str">
        <f>IFERROR(INDEX($D$11:$D$31,MATCH(0,INDEX(COUNTIF($N$10:N17,$D$11:$D$31),),)),"")</f>
        <v/>
      </c>
      <c r="O18" s="40" t="e">
        <f t="shared" si="2"/>
        <v>#DIV/0!</v>
      </c>
      <c r="P18" s="22"/>
      <c r="Q18" s="37"/>
    </row>
    <row r="19" spans="2:18" s="6" customFormat="1" ht="31.5" customHeight="1">
      <c r="B19" s="53"/>
      <c r="C19" s="10">
        <v>9</v>
      </c>
      <c r="D19" s="30" t="e">
        <f>'RG1'!#REF!</f>
        <v>#REF!</v>
      </c>
      <c r="E19" s="30" t="e">
        <f>'RG1'!#REF!</f>
        <v>#REF!</v>
      </c>
      <c r="F19" s="35" t="e">
        <f>'RG1'!#REF!</f>
        <v>#REF!</v>
      </c>
      <c r="G19" s="11" t="e">
        <f>'RG1'!#REF!</f>
        <v>#REF!</v>
      </c>
      <c r="H19" s="12" t="e">
        <f>'RG1'!#REF!</f>
        <v>#REF!</v>
      </c>
      <c r="I19" s="11"/>
      <c r="J19" s="12"/>
      <c r="K19" s="11" t="e">
        <f t="shared" si="0"/>
        <v>#REF!</v>
      </c>
      <c r="L19" s="28" t="e">
        <f t="shared" si="1"/>
        <v>#REF!</v>
      </c>
      <c r="M19" s="46"/>
      <c r="N19" s="11" t="str">
        <f>IFERROR(INDEX($D$11:$D$31,MATCH(0,INDEX(COUNTIF($N$10:N18,$D$11:$D$31),),)),"")</f>
        <v/>
      </c>
      <c r="O19" s="40" t="e">
        <f t="shared" si="2"/>
        <v>#DIV/0!</v>
      </c>
      <c r="P19" s="22"/>
      <c r="Q19" s="37"/>
    </row>
    <row r="20" spans="2:18" s="6" customFormat="1" ht="31.5" customHeight="1">
      <c r="B20" s="53"/>
      <c r="C20" s="10">
        <v>10</v>
      </c>
      <c r="D20" s="30" t="e">
        <f>'RG1'!#REF!</f>
        <v>#REF!</v>
      </c>
      <c r="E20" s="30" t="e">
        <f>'RG1'!#REF!</f>
        <v>#REF!</v>
      </c>
      <c r="F20" s="35" t="e">
        <f>'RG1'!#REF!</f>
        <v>#REF!</v>
      </c>
      <c r="G20" s="11" t="e">
        <f>'RG1'!#REF!</f>
        <v>#REF!</v>
      </c>
      <c r="H20" s="12" t="e">
        <f>'RG1'!#REF!</f>
        <v>#REF!</v>
      </c>
      <c r="I20" s="11"/>
      <c r="J20" s="12"/>
      <c r="K20" s="11" t="e">
        <f t="shared" si="0"/>
        <v>#REF!</v>
      </c>
      <c r="L20" s="28" t="e">
        <f t="shared" si="1"/>
        <v>#REF!</v>
      </c>
      <c r="M20" s="46"/>
      <c r="N20" s="11" t="str">
        <f>IFERROR(INDEX($D$11:$D$31,MATCH(0,INDEX(COUNTIF($N$10:N19,$D$11:$D$31),),)),"")</f>
        <v/>
      </c>
      <c r="O20" s="40" t="e">
        <f t="shared" si="2"/>
        <v>#DIV/0!</v>
      </c>
      <c r="P20" s="22"/>
      <c r="Q20" s="37"/>
    </row>
    <row r="21" spans="2:18" s="6" customFormat="1" ht="31.5" customHeight="1">
      <c r="B21" s="53"/>
      <c r="C21" s="10">
        <v>11</v>
      </c>
      <c r="D21" s="30" t="e">
        <f>'RG1'!#REF!</f>
        <v>#REF!</v>
      </c>
      <c r="E21" s="30" t="e">
        <f>'RG1'!#REF!</f>
        <v>#REF!</v>
      </c>
      <c r="F21" s="35" t="e">
        <f>'RG1'!#REF!</f>
        <v>#REF!</v>
      </c>
      <c r="G21" s="11" t="e">
        <f>'RG1'!#REF!</f>
        <v>#REF!</v>
      </c>
      <c r="H21" s="12" t="e">
        <f>'RG1'!#REF!</f>
        <v>#REF!</v>
      </c>
      <c r="I21" s="11"/>
      <c r="J21" s="12"/>
      <c r="K21" s="11" t="e">
        <f t="shared" si="0"/>
        <v>#REF!</v>
      </c>
      <c r="L21" s="28" t="e">
        <f t="shared" si="1"/>
        <v>#REF!</v>
      </c>
      <c r="M21" s="46"/>
      <c r="N21" s="11" t="str">
        <f>IFERROR(INDEX($D$11:$D$31,MATCH(0,INDEX(COUNTIF($N$10:N20,$D$11:$D$31),),)),"")</f>
        <v/>
      </c>
      <c r="O21" s="40" t="e">
        <f t="shared" si="2"/>
        <v>#DIV/0!</v>
      </c>
      <c r="P21" s="22"/>
      <c r="Q21" s="37"/>
    </row>
    <row r="22" spans="2:18" s="6" customFormat="1" ht="31.5" customHeight="1">
      <c r="B22" s="53"/>
      <c r="C22" s="10">
        <v>12</v>
      </c>
      <c r="D22" s="30" t="e">
        <f>'RG1'!#REF!</f>
        <v>#REF!</v>
      </c>
      <c r="E22" s="30" t="e">
        <f>'RG1'!#REF!</f>
        <v>#REF!</v>
      </c>
      <c r="F22" s="35" t="e">
        <f>'RG1'!#REF!</f>
        <v>#REF!</v>
      </c>
      <c r="G22" s="11" t="e">
        <f>'RG1'!#REF!</f>
        <v>#REF!</v>
      </c>
      <c r="H22" s="12" t="e">
        <f>'RG1'!#REF!</f>
        <v>#REF!</v>
      </c>
      <c r="I22" s="11"/>
      <c r="J22" s="12"/>
      <c r="K22" s="11" t="e">
        <f t="shared" si="0"/>
        <v>#REF!</v>
      </c>
      <c r="L22" s="28" t="e">
        <f t="shared" si="1"/>
        <v>#REF!</v>
      </c>
      <c r="M22" s="46"/>
      <c r="N22" s="11" t="str">
        <f>IFERROR(INDEX($D$11:$D$31,MATCH(0,INDEX(COUNTIF($N$10:N21,$D$11:$D$31),),)),"")</f>
        <v/>
      </c>
      <c r="O22" s="40" t="e">
        <f t="shared" si="2"/>
        <v>#DIV/0!</v>
      </c>
      <c r="P22" s="22"/>
      <c r="Q22" s="37"/>
    </row>
    <row r="23" spans="2:18" s="6" customFormat="1" ht="31.5" customHeight="1">
      <c r="B23" s="53"/>
      <c r="C23" s="10">
        <v>13</v>
      </c>
      <c r="D23" s="30" t="e">
        <f>'RG1'!#REF!</f>
        <v>#REF!</v>
      </c>
      <c r="E23" s="30" t="e">
        <f>'RG1'!#REF!</f>
        <v>#REF!</v>
      </c>
      <c r="F23" s="35" t="e">
        <f>'RG1'!#REF!</f>
        <v>#REF!</v>
      </c>
      <c r="G23" s="11" t="e">
        <f>'RG1'!#REF!</f>
        <v>#REF!</v>
      </c>
      <c r="H23" s="12" t="e">
        <f>'RG1'!#REF!</f>
        <v>#REF!</v>
      </c>
      <c r="I23" s="11"/>
      <c r="J23" s="12"/>
      <c r="K23" s="11" t="e">
        <f t="shared" si="0"/>
        <v>#REF!</v>
      </c>
      <c r="L23" s="28" t="e">
        <f t="shared" si="1"/>
        <v>#REF!</v>
      </c>
      <c r="M23" s="46"/>
      <c r="N23" s="11" t="str">
        <f>IFERROR(INDEX($D$11:$D$31,MATCH(0,INDEX(COUNTIF($N$10:N22,$D$11:$D$31),),)),"")</f>
        <v/>
      </c>
      <c r="O23" s="40" t="e">
        <f t="shared" si="2"/>
        <v>#DIV/0!</v>
      </c>
      <c r="P23" s="22"/>
      <c r="Q23" s="37"/>
    </row>
    <row r="24" spans="2:18" s="6" customFormat="1" ht="31.5" customHeight="1">
      <c r="B24" s="53"/>
      <c r="C24" s="10">
        <v>14</v>
      </c>
      <c r="D24" s="30" t="e">
        <f>'RG1'!#REF!</f>
        <v>#REF!</v>
      </c>
      <c r="E24" s="30" t="e">
        <f>'RG1'!#REF!</f>
        <v>#REF!</v>
      </c>
      <c r="F24" s="35" t="e">
        <f>'RG1'!#REF!</f>
        <v>#REF!</v>
      </c>
      <c r="G24" s="11" t="e">
        <f>'RG1'!#REF!</f>
        <v>#REF!</v>
      </c>
      <c r="H24" s="12" t="e">
        <f>'RG1'!#REF!</f>
        <v>#REF!</v>
      </c>
      <c r="I24" s="12"/>
      <c r="J24" s="12"/>
      <c r="K24" s="11" t="e">
        <f t="shared" ref="K24:K30" si="3">IF(F24="Baja",1,IF(F24="Media - baja",2,IF(F24="Media",3,IF(F24="Media - alta",4,5))))</f>
        <v>#REF!</v>
      </c>
      <c r="L24" s="28" t="e">
        <f t="shared" ref="L24:L30" si="4">J24*K24</f>
        <v>#REF!</v>
      </c>
      <c r="M24" s="46"/>
      <c r="N24" s="11" t="str">
        <f>IFERROR(INDEX($D$11:$D$31,MATCH(0,INDEX(COUNTIF($N$10:N23,$D$11:$D$31),),)),"")</f>
        <v/>
      </c>
      <c r="O24" s="40" t="e">
        <f t="shared" si="2"/>
        <v>#DIV/0!</v>
      </c>
      <c r="P24" s="22"/>
      <c r="Q24" s="37"/>
    </row>
    <row r="25" spans="2:18" s="6" customFormat="1" ht="31.5" customHeight="1">
      <c r="B25" s="53"/>
      <c r="C25" s="10">
        <v>15</v>
      </c>
      <c r="D25" s="30" t="e">
        <f>'RG1'!#REF!</f>
        <v>#REF!</v>
      </c>
      <c r="E25" s="30" t="e">
        <f>'RG1'!#REF!</f>
        <v>#REF!</v>
      </c>
      <c r="F25" s="35" t="e">
        <f>'RG1'!#REF!</f>
        <v>#REF!</v>
      </c>
      <c r="G25" s="11" t="e">
        <f>'RG1'!#REF!</f>
        <v>#REF!</v>
      </c>
      <c r="H25" s="12" t="e">
        <f>'RG1'!#REF!</f>
        <v>#REF!</v>
      </c>
      <c r="I25" s="12"/>
      <c r="J25" s="12"/>
      <c r="K25" s="11" t="e">
        <f t="shared" si="3"/>
        <v>#REF!</v>
      </c>
      <c r="L25" s="28" t="e">
        <f t="shared" si="4"/>
        <v>#REF!</v>
      </c>
      <c r="M25" s="46"/>
      <c r="N25" s="11" t="str">
        <f>IFERROR(INDEX($D$11:$D$31,MATCH(0,INDEX(COUNTIF($N$10:N24,$D$11:$D$31),),)),"")</f>
        <v/>
      </c>
      <c r="O25" s="40" t="e">
        <f t="shared" si="2"/>
        <v>#DIV/0!</v>
      </c>
      <c r="P25" s="22"/>
      <c r="Q25" s="37"/>
    </row>
    <row r="26" spans="2:18" s="6" customFormat="1" ht="31.5" customHeight="1">
      <c r="B26" s="53"/>
      <c r="C26" s="10">
        <v>16</v>
      </c>
      <c r="D26" s="30" t="e">
        <f>'RG1'!#REF!</f>
        <v>#REF!</v>
      </c>
      <c r="E26" s="30" t="e">
        <f>'RG1'!#REF!</f>
        <v>#REF!</v>
      </c>
      <c r="F26" s="35" t="e">
        <f>'RG1'!#REF!</f>
        <v>#REF!</v>
      </c>
      <c r="G26" s="11" t="e">
        <f>'RG1'!#REF!</f>
        <v>#REF!</v>
      </c>
      <c r="H26" s="12" t="e">
        <f>'RG1'!#REF!</f>
        <v>#REF!</v>
      </c>
      <c r="I26" s="12"/>
      <c r="J26" s="12"/>
      <c r="K26" s="11" t="e">
        <f t="shared" si="3"/>
        <v>#REF!</v>
      </c>
      <c r="L26" s="28" t="e">
        <f t="shared" si="4"/>
        <v>#REF!</v>
      </c>
      <c r="M26" s="46"/>
      <c r="N26" s="46"/>
      <c r="O26" s="46"/>
      <c r="P26" s="22"/>
      <c r="Q26" s="37"/>
    </row>
    <row r="27" spans="2:18" s="6" customFormat="1" ht="31.5" customHeight="1">
      <c r="B27" s="53"/>
      <c r="C27" s="10">
        <v>17</v>
      </c>
      <c r="D27" s="30" t="e">
        <f>'RG1'!#REF!</f>
        <v>#REF!</v>
      </c>
      <c r="E27" s="30" t="e">
        <f>'RG1'!#REF!</f>
        <v>#REF!</v>
      </c>
      <c r="F27" s="35" t="e">
        <f>'RG1'!#REF!</f>
        <v>#REF!</v>
      </c>
      <c r="G27" s="11" t="e">
        <f>'RG1'!#REF!</f>
        <v>#REF!</v>
      </c>
      <c r="H27" s="12" t="e">
        <f>'RG1'!#REF!</f>
        <v>#REF!</v>
      </c>
      <c r="I27" s="12"/>
      <c r="J27" s="12"/>
      <c r="K27" s="11" t="e">
        <f t="shared" si="3"/>
        <v>#REF!</v>
      </c>
      <c r="L27" s="28" t="e">
        <f t="shared" si="4"/>
        <v>#REF!</v>
      </c>
      <c r="M27" s="46"/>
      <c r="N27" s="46"/>
      <c r="O27" s="46"/>
      <c r="P27" s="22"/>
      <c r="Q27" s="37"/>
    </row>
    <row r="28" spans="2:18" s="6" customFormat="1" ht="31.5" customHeight="1">
      <c r="B28" s="53"/>
      <c r="C28" s="10">
        <v>18</v>
      </c>
      <c r="D28" s="30" t="e">
        <f>'RG1'!#REF!</f>
        <v>#REF!</v>
      </c>
      <c r="E28" s="30" t="e">
        <f>'RG1'!#REF!</f>
        <v>#REF!</v>
      </c>
      <c r="F28" s="35" t="e">
        <f>'RG1'!#REF!</f>
        <v>#REF!</v>
      </c>
      <c r="G28" s="11" t="e">
        <f>'RG1'!#REF!</f>
        <v>#REF!</v>
      </c>
      <c r="H28" s="12" t="e">
        <f>'RG1'!#REF!</f>
        <v>#REF!</v>
      </c>
      <c r="I28" s="12"/>
      <c r="J28" s="12"/>
      <c r="K28" s="11" t="e">
        <f t="shared" si="3"/>
        <v>#REF!</v>
      </c>
      <c r="L28" s="28" t="e">
        <f t="shared" si="4"/>
        <v>#REF!</v>
      </c>
      <c r="M28" s="46"/>
      <c r="N28" s="46"/>
      <c r="O28" s="46"/>
      <c r="P28" s="22"/>
      <c r="Q28" s="37"/>
    </row>
    <row r="29" spans="2:18" s="6" customFormat="1" ht="31.5" customHeight="1">
      <c r="B29" s="53"/>
      <c r="C29" s="10">
        <v>19</v>
      </c>
      <c r="D29" s="30" t="e">
        <f>'RG1'!#REF!</f>
        <v>#REF!</v>
      </c>
      <c r="E29" s="30" t="e">
        <f>'RG1'!#REF!</f>
        <v>#REF!</v>
      </c>
      <c r="F29" s="35" t="e">
        <f>'RG1'!#REF!</f>
        <v>#REF!</v>
      </c>
      <c r="G29" s="11" t="e">
        <f>'RG1'!#REF!</f>
        <v>#REF!</v>
      </c>
      <c r="H29" s="12" t="e">
        <f>'RG1'!#REF!</f>
        <v>#REF!</v>
      </c>
      <c r="I29" s="12"/>
      <c r="J29" s="12"/>
      <c r="K29" s="11" t="e">
        <f t="shared" si="3"/>
        <v>#REF!</v>
      </c>
      <c r="L29" s="28" t="e">
        <f t="shared" si="4"/>
        <v>#REF!</v>
      </c>
      <c r="M29" s="46"/>
      <c r="N29" s="46"/>
      <c r="O29" s="46"/>
      <c r="P29" s="22"/>
      <c r="Q29" s="37"/>
    </row>
    <row r="30" spans="2:18" s="6" customFormat="1" ht="31.5" customHeight="1">
      <c r="B30" s="53"/>
      <c r="C30" s="10">
        <v>20</v>
      </c>
      <c r="D30" s="30" t="e">
        <f>'RG1'!#REF!</f>
        <v>#REF!</v>
      </c>
      <c r="E30" s="30" t="e">
        <f>'RG1'!#REF!</f>
        <v>#REF!</v>
      </c>
      <c r="F30" s="35" t="e">
        <f>'RG1'!#REF!</f>
        <v>#REF!</v>
      </c>
      <c r="G30" s="11" t="e">
        <f>'RG1'!#REF!</f>
        <v>#REF!</v>
      </c>
      <c r="H30" s="12" t="e">
        <f>'RG1'!#REF!</f>
        <v>#REF!</v>
      </c>
      <c r="I30" s="12"/>
      <c r="J30" s="12"/>
      <c r="K30" s="11" t="e">
        <f t="shared" si="3"/>
        <v>#REF!</v>
      </c>
      <c r="L30" s="28" t="e">
        <f t="shared" si="4"/>
        <v>#REF!</v>
      </c>
      <c r="M30" s="46"/>
      <c r="N30" s="46"/>
      <c r="O30" s="46"/>
      <c r="P30" s="22"/>
      <c r="Q30" s="37"/>
    </row>
    <row r="31" spans="2:18" s="6" customFormat="1" ht="31.5" customHeight="1">
      <c r="B31" s="53"/>
      <c r="C31" s="10" t="s">
        <v>22</v>
      </c>
      <c r="D31" s="30">
        <f>'RG1'!E49</f>
        <v>0</v>
      </c>
      <c r="E31" s="30">
        <f>'RG1'!G49</f>
        <v>0</v>
      </c>
      <c r="F31" s="35">
        <f>'RG1'!H49</f>
        <v>0</v>
      </c>
      <c r="G31" s="11">
        <f>'RG1'!Q49</f>
        <v>0</v>
      </c>
      <c r="H31" s="12">
        <f>'RG1'!R49</f>
        <v>0</v>
      </c>
      <c r="I31" s="12"/>
      <c r="J31" s="12"/>
      <c r="K31" s="11">
        <f t="shared" ref="K31" si="5">IF(F31="Baja",1,IF(F31="Media - baja",2,IF(F31="Media",3,IF(F31="Media - alta",4,5))))</f>
        <v>5</v>
      </c>
      <c r="L31" s="28">
        <f t="shared" ref="L31" si="6">J31*K31</f>
        <v>0</v>
      </c>
      <c r="M31" s="46"/>
      <c r="N31" s="46"/>
      <c r="O31" s="46"/>
      <c r="P31" s="22"/>
      <c r="Q31" s="37"/>
    </row>
    <row r="32" spans="2:18" s="6" customFormat="1" ht="31.5" customHeight="1">
      <c r="B32" s="53"/>
      <c r="C32" s="23"/>
      <c r="D32" s="23"/>
      <c r="E32" s="22"/>
      <c r="F32" s="22"/>
      <c r="G32" s="22"/>
      <c r="H32" s="24"/>
      <c r="I32" s="22"/>
      <c r="J32" s="25"/>
      <c r="K32" s="22"/>
      <c r="L32" s="26"/>
      <c r="M32" s="26"/>
      <c r="N32" s="22"/>
      <c r="O32" s="22"/>
      <c r="P32" s="22"/>
      <c r="Q32" s="47"/>
      <c r="R32" s="37"/>
    </row>
    <row r="33" spans="1:18" ht="21.75" customHeight="1">
      <c r="B33" s="54"/>
      <c r="C33" s="39"/>
      <c r="D33" s="39"/>
      <c r="E33" s="39"/>
      <c r="F33" s="39"/>
      <c r="G33" s="39"/>
      <c r="H33" s="39"/>
      <c r="I33" s="39"/>
      <c r="J33" s="39"/>
      <c r="K33" s="39"/>
      <c r="L33" s="39"/>
      <c r="M33" s="39"/>
      <c r="N33" s="39"/>
      <c r="O33" s="39"/>
      <c r="P33" s="39"/>
      <c r="Q33" s="48"/>
      <c r="R33" s="36"/>
    </row>
    <row r="34" spans="1:18" ht="21.75" customHeight="1">
      <c r="A34" s="7"/>
      <c r="B34" s="200" t="s">
        <v>7</v>
      </c>
      <c r="C34" s="201"/>
      <c r="D34" s="201"/>
      <c r="E34" s="201"/>
      <c r="F34" s="201"/>
      <c r="G34" s="201"/>
      <c r="H34" s="201"/>
      <c r="I34" s="201"/>
      <c r="J34" s="201"/>
      <c r="K34" s="201"/>
      <c r="L34" s="201"/>
      <c r="M34" s="201"/>
      <c r="N34" s="201"/>
      <c r="O34" s="201"/>
      <c r="P34" s="201"/>
      <c r="Q34" s="202"/>
      <c r="R34" s="41"/>
    </row>
    <row r="35" spans="1:18" ht="21.75" customHeight="1">
      <c r="A35" s="8"/>
      <c r="B35" s="189" t="s">
        <v>8</v>
      </c>
      <c r="C35" s="190"/>
      <c r="D35" s="190"/>
      <c r="E35" s="190"/>
      <c r="F35" s="190"/>
      <c r="G35" s="190"/>
      <c r="H35" s="190"/>
      <c r="I35" s="190"/>
      <c r="J35" s="190"/>
      <c r="K35" s="190"/>
      <c r="L35" s="190"/>
      <c r="M35" s="190"/>
      <c r="N35" s="190"/>
      <c r="O35" s="190"/>
      <c r="P35" s="190"/>
      <c r="Q35" s="191"/>
      <c r="R35" s="43"/>
    </row>
    <row r="36" spans="1:18" ht="21.75" customHeight="1">
      <c r="B36" s="189" t="s">
        <v>9</v>
      </c>
      <c r="C36" s="190"/>
      <c r="D36" s="191"/>
      <c r="E36" s="189" t="s">
        <v>24</v>
      </c>
      <c r="F36" s="191"/>
      <c r="G36" s="189" t="s">
        <v>42</v>
      </c>
      <c r="H36" s="191"/>
      <c r="I36" s="189">
        <v>3</v>
      </c>
      <c r="J36" s="190"/>
      <c r="K36" s="190"/>
      <c r="L36" s="190"/>
      <c r="M36" s="191"/>
      <c r="N36" s="192" t="s">
        <v>10</v>
      </c>
      <c r="O36" s="193"/>
      <c r="P36" s="203">
        <v>43343</v>
      </c>
      <c r="Q36" s="204"/>
      <c r="R36" s="42"/>
    </row>
    <row r="37" spans="1:18" ht="80.25" customHeight="1">
      <c r="B37" s="196"/>
      <c r="C37" s="197"/>
      <c r="D37" s="197"/>
      <c r="E37" s="197"/>
      <c r="F37" s="197"/>
      <c r="G37" s="197"/>
      <c r="H37" s="197"/>
      <c r="I37" s="197"/>
      <c r="J37" s="197"/>
      <c r="K37" s="197"/>
      <c r="L37" s="197"/>
      <c r="M37" s="197"/>
      <c r="N37" s="197"/>
      <c r="O37" s="197"/>
      <c r="P37" s="198"/>
      <c r="Q37" s="199"/>
      <c r="R37" s="38"/>
    </row>
  </sheetData>
  <mergeCells count="19">
    <mergeCell ref="I36:M36"/>
    <mergeCell ref="N36:O36"/>
    <mergeCell ref="G9:H9"/>
    <mergeCell ref="B36:D36"/>
    <mergeCell ref="B37:Q37"/>
    <mergeCell ref="E36:F36"/>
    <mergeCell ref="G36:H36"/>
    <mergeCell ref="B35:Q35"/>
    <mergeCell ref="B34:Q34"/>
    <mergeCell ref="P36:Q36"/>
    <mergeCell ref="O2:Q6"/>
    <mergeCell ref="N9:O9"/>
    <mergeCell ref="C2:D6"/>
    <mergeCell ref="E2:N6"/>
    <mergeCell ref="C9:C10"/>
    <mergeCell ref="D9:D10"/>
    <mergeCell ref="E9:E10"/>
    <mergeCell ref="F9:F10"/>
    <mergeCell ref="I9:J9"/>
  </mergeCells>
  <dataValidations count="2">
    <dataValidation type="list" allowBlank="1" showInputMessage="1" showErrorMessage="1" sqref="F11:F31">
      <formula1>$S$2:$S$6</formula1>
    </dataValidation>
    <dataValidation type="list" allowBlank="1" showInputMessage="1" showErrorMessage="1" sqref="H32">
      <formula1>$Q$2:$Q$6</formula1>
    </dataValidation>
  </dataValidations>
  <printOptions horizontalCentered="1" verticalCentered="1"/>
  <pageMargins left="0.19685039370078741" right="0.19685039370078741" top="0.19685039370078741" bottom="0.19685039370078741" header="0" footer="0"/>
  <pageSetup paperSize="120" scale="56" orientation="landscape" r:id="rId1"/>
  <drawing r:id="rId2"/>
  <legacy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DCFC1C0B89CBCD42B0D09254E734E80D" ma:contentTypeVersion="1" ma:contentTypeDescription="Crear nuevo documento." ma:contentTypeScope="" ma:versionID="fe645a19dee6248264d36f6b980e562c">
  <xsd:schema xmlns:xsd="http://www.w3.org/2001/XMLSchema" xmlns:xs="http://www.w3.org/2001/XMLSchema" xmlns:p="http://schemas.microsoft.com/office/2006/metadata/properties" xmlns:ns2="2febaad4-4a94-47d8-bd40-dd72d5026160" targetNamespace="http://schemas.microsoft.com/office/2006/metadata/properties" ma:root="true" ma:fieldsID="39cdc0b1397330d7fc0fdfc2d8da9f47" ns2:_="">
    <xsd:import namespace="2febaad4-4a94-47d8-bd40-dd72d5026160"/>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febaad4-4a94-47d8-bd40-dd72d5026160"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9DB803B6-BB55-4EE4-848C-EF88FF129249}"/>
</file>

<file path=customXml/itemProps2.xml><?xml version="1.0" encoding="utf-8"?>
<ds:datastoreItem xmlns:ds="http://schemas.openxmlformats.org/officeDocument/2006/customXml" ds:itemID="{18CA33ED-51FC-4994-8EB1-F9DB89BA3F03}"/>
</file>

<file path=customXml/itemProps3.xml><?xml version="1.0" encoding="utf-8"?>
<ds:datastoreItem xmlns:ds="http://schemas.openxmlformats.org/officeDocument/2006/customXml" ds:itemID="{26FEDB23-94A0-475C-BA7B-D98D50DD32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4</vt:i4>
      </vt:variant>
    </vt:vector>
  </HeadingPairs>
  <TitlesOfParts>
    <vt:vector size="7" baseType="lpstr">
      <vt:lpstr>Instrucciones</vt:lpstr>
      <vt:lpstr>RG1</vt:lpstr>
      <vt:lpstr>Monitoreo y Seguimiento RG1</vt:lpstr>
      <vt:lpstr>'Monitoreo y Seguimiento RG1'!Área_de_impresión</vt:lpstr>
      <vt:lpstr>'RG1'!Área_de_impresión</vt:lpstr>
      <vt:lpstr>'Monitoreo y Seguimiento RG1'!Títulos_a_imprimir</vt:lpstr>
      <vt:lpstr>'RG1'!Títulos_a_imprimir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Libia Garzon Bohorquez</dc:creator>
  <cp:lastModifiedBy>Sandra Magnolia Gamboa Aldana</cp:lastModifiedBy>
  <cp:lastPrinted>2015-10-07T23:19:01Z</cp:lastPrinted>
  <dcterms:created xsi:type="dcterms:W3CDTF">2015-06-22T21:28:44Z</dcterms:created>
  <dcterms:modified xsi:type="dcterms:W3CDTF">2020-02-05T17:05:53Z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0x010100DCFC1C0B89CBCD42B0D09254E734E80D</vt:lpwstr>
  </property>
</Properties>
</file>