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E:\mpenaa\"/>
    </mc:Choice>
  </mc:AlternateContent>
  <bookViews>
    <workbookView xWindow="0" yWindow="0" windowWidth="27315" windowHeight="15360" firstSheet="1" activeTab="1"/>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'RG1'!$A$1:$T$52</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'RG1'!$33:$34</definedName>
    <definedName name="_xlnm.Print_Titles" localSheetId="3">'RG2'!$32:$33</definedName>
    <definedName name="_xlnm.Print_Titles" localSheetId="5">'RG3'!$32:$33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O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T46" i="19"/>
  <c r="S46" i="19"/>
  <c r="S45" i="19"/>
  <c r="T45" i="19" s="1"/>
  <c r="S44" i="19"/>
  <c r="T44" i="19" s="1"/>
  <c r="T43" i="19"/>
  <c r="S43" i="19"/>
  <c r="S42" i="19"/>
  <c r="T42" i="19" s="1"/>
  <c r="S41" i="19"/>
  <c r="T41" i="19" s="1"/>
  <c r="S40" i="19"/>
  <c r="T40" i="19" s="1"/>
  <c r="S39" i="19"/>
  <c r="T39" i="19" s="1"/>
  <c r="S38" i="19"/>
  <c r="T38" i="19" s="1"/>
  <c r="S37" i="19"/>
  <c r="T37" i="19" s="1"/>
  <c r="S36" i="19"/>
  <c r="T36" i="19" s="1"/>
  <c r="S35" i="19"/>
  <c r="T35" i="19" s="1"/>
  <c r="S34" i="19"/>
  <c r="T34" i="19" s="1"/>
  <c r="G11" i="18"/>
  <c r="N12" i="22" l="1"/>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42" i="10"/>
  <c r="T42" i="10" s="1"/>
  <c r="S43" i="10"/>
  <c r="T43" i="10" s="1"/>
  <c r="S44" i="10"/>
  <c r="S45" i="10"/>
  <c r="T45" i="10" s="1"/>
  <c r="S38" i="10"/>
  <c r="T38" i="10" s="1"/>
  <c r="S39" i="10"/>
  <c r="T39" i="10" s="1"/>
  <c r="S41" i="10"/>
  <c r="T41" i="10" s="1"/>
  <c r="T44" i="10"/>
  <c r="S37" i="10"/>
  <c r="T37"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3"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3"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3"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3"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3"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3"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3"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3"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3"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3"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3"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3"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3"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4"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4"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4"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4"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4"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<sst xmlns="http://schemas.openxmlformats.org/spreadsheetml/2006/main" count="341" uniqueCount="131">
  <si>
    <t>Lineamientos para diligenciar el Plan de Prevención de Fraude  y Corrupción - PPFC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</si>
  <si>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</si>
  <si>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 xml:space="preserve">Plan de Prevención de Fraude y Corrupción - PPFC </t>
  </si>
  <si>
    <t>Sistema Integrado de Gestión - SIG</t>
  </si>
  <si>
    <t>Baja</t>
  </si>
  <si>
    <t>Media - baja</t>
  </si>
  <si>
    <t>Media</t>
  </si>
  <si>
    <t>Media - alta</t>
  </si>
  <si>
    <t>Alta</t>
  </si>
  <si>
    <t>Entidad</t>
  </si>
  <si>
    <t>DIAN</t>
  </si>
  <si>
    <t>Inspección No.</t>
  </si>
  <si>
    <t>Fecha de elaboración</t>
  </si>
  <si>
    <t>Indicar la fecha de elaboración del PPFC</t>
  </si>
  <si>
    <t>Fecha de formalización</t>
  </si>
  <si>
    <t>Indicar la fecha en que la ITRC formalizó el  PPFC</t>
  </si>
  <si>
    <t>Fecha de corte</t>
  </si>
  <si>
    <t>Señalar la fecha de corte del seguimiento (trimestre o periodo)</t>
  </si>
  <si>
    <t>1. Identificación  del Riesgo que se mitiga</t>
  </si>
  <si>
    <t>ID del Riesgo de Gestión  :  RG 1. N/A</t>
  </si>
  <si>
    <t xml:space="preserve">2. Identificación y descripción del Hallazgo.  </t>
  </si>
  <si>
    <t>ID del hallazgo I. Fallas en la validación del cumplimiento de requisitos establecidos para el ingreso y salida de la mercancía al TAN por importación ordinaria en las Direcciones Seccionales de Aduanas de Bogotá y Cali, en contravía de lo establecido en el procedimiento PR-OA-0208 “Control aleatorio de ingresos y salidas en zona franca” versión 1 evidenciado en el ingreso y salida de mercancías en zona franca permanente al TAN sin los documentos soporte definidos en el Decreto 390 del 7/03/2016 en su artículo 215 y en la Circular externa 043 del 14/05/2008 operación No. 401.</t>
  </si>
  <si>
    <t>ID del hallazgo II. Fallas en la Integridad de la información de las herramientas ofimáticas utilizadas para el control y seguimiento de la mercancía en zona franca de las Direcciones Seccionales de Aduanas de Bogotá y Cali, incumpliendo uno de los principios fundamentales en la Seguridad de la Información (Integridad: La información y sus métodos de procesamiento deben ser completos y exactos) conforme al Decreto 1008 del 14/06/2018 por el cual se establecen los lineamientos generales de la política de Gobierno Digital en su artículo 2.2.9.1.1.3</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</si>
  <si>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</si>
  <si>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 del Riesgo de Corrupción :  RFC10 Acción u omisión para adelantar, retardar, o manipular la información contenida en las actuaciones administrativas, para favorecimiento propio o de terceros.</t>
  </si>
  <si>
    <t>ID del Riesgo de Corrupción :  RFC 2. N/A</t>
  </si>
  <si>
    <t>4. Descripción del Plan de prevención de fraude y corrupción</t>
  </si>
  <si>
    <t>NO. RECOMENDACIÓN</t>
  </si>
  <si>
    <t xml:space="preserve">RECOMENDACIÓN. </t>
  </si>
  <si>
    <t>#</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</si>
  <si>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</si>
  <si>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</si>
  <si>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</si>
  <si>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</si>
  <si>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</si>
  <si>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</si>
  <si>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</si>
  <si>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</si>
  <si>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</si>
  <si>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</si>
  <si>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</si>
  <si>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</si>
  <si>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5.  Avance PPFC</t>
  </si>
  <si>
    <t>Cantidad</t>
  </si>
  <si>
    <t>Producto</t>
  </si>
  <si>
    <t xml:space="preserve">Descripción  - evidencias </t>
  </si>
  <si>
    <t xml:space="preserve">% Avance </t>
  </si>
  <si>
    <t>Importancia</t>
  </si>
  <si>
    <t>Ponderación</t>
  </si>
  <si>
    <t>Recomendación operativa: Documentar por medio de un procedimiento, instructivo, manual, orden, memorando, circular, etc., el procedimiento que se lleva a cabo en los archivos de Excel, en lo referente a los controles de ingreso y salidas de mercancías, toda vez que a la fecha se encuentra en operación, pero no documentado.</t>
  </si>
  <si>
    <t xml:space="preserve">Actualización del procedimiento PR-OA- 208  “Control aleatorio de ingresos y salidas en Zona Franca", incluyendo lo referente al control de ingreso y salida de mercancías a zona franca (EXCEL) </t>
  </si>
  <si>
    <t>Actualizar del procedimiento PR-OA- 208  “Control aleatorio de ingresos y salidas en Zona Franca", incluyendo lo referente al control de ingreso y salida de mercancías (EXCEL)</t>
  </si>
  <si>
    <t>Mejora</t>
  </si>
  <si>
    <t>Controlar los ingresos y salidas de zona franca</t>
  </si>
  <si>
    <t>procedimiento actualizado</t>
  </si>
  <si>
    <t>Subdirección de GEstión de Comercio Exterior
Coordinación de Organización y Gestión de Calidad</t>
  </si>
  <si>
    <t>Recomendación operativa: Documentar por medio de un procedimiento, instructivo, manual, orden, memorando, circular, etc., la comunicación a través del correo electrónico institucional relacionado con el seguimiento de las mercancías que quedan en medida cautelar posterior a una inspección (Aprehensión, bloqueo de usuario o que se encuentra en fiscalización).</t>
  </si>
  <si>
    <t>Actualización del procedimiento PR-OA- 208  “Control aleatorio de ingresos y salidas en Zona Franca", incluyendo lo relacionado con la comunicación del seguimiento de mercancías para control posterior.</t>
  </si>
  <si>
    <t>Actualizar del procedimiento PR-OA- 208  “Control aleatorio de ingresos y salidas en Zona Franca", incluyendo lo relacionado con la comunicación del seguimiento de mercancías para control posterior.</t>
  </si>
  <si>
    <t>Recomendación operativa: Retroalimentar a los funcionarios sobre la revisión documental de manera detallada de cada uno de los soportes que se deben anexar para la autorización de la salida de las mercancías al TAN, conforme a lo estipulado en el procedimiento “Control aleatorio de ingresos y salidas en Zona Franca“ PR­OA­0208 Versión 1, vigente desde el 09/07/2014, en la actividad 03­analizar la consistencia de los documentos soporte de la operación para ingreso y para salida: “… Verificar que la cantidad, tipo de mercancías, consignada en el formulario de movimiento de mercancías de ingresos concuerde con el formulario de movimiento de mercancía de salida, (excepto cuando se trate de salidas parciales de mercancías) …”</t>
  </si>
  <si>
    <t>Jornada de capacitación trimestral de normatividad relacionada con las operaciones de ingreso y salida de mercancías de zona franca, incluyendo el procedimiento Control aleatorio de ingresos y salidas en Zona Franca“ PR-­OA­-0208 y todas las actividades realizadas en zona franca</t>
  </si>
  <si>
    <t>Realizar jornada de capacitación  trimestral de normatividad relacionada con las operaciones de ingreso y salida de mercancías de zona franca, incluyendo el procedimiento Control aleatorio de ingresos y salidas en Zona Franca“ PR-­OA­-0208</t>
  </si>
  <si>
    <t xml:space="preserve">preventiva </t>
  </si>
  <si>
    <t xml:space="preserve">Realizar jornadas de capacitación </t>
  </si>
  <si>
    <t>lista de asistencia</t>
  </si>
  <si>
    <t>Direcciones seccionales de impuestos y Aduanas con Operaciones de zonas francas</t>
  </si>
  <si>
    <t xml:space="preserve">Recomendación gerencial: capacitar periodicamente al recurso humano responsable de las operaciones aduaneras en zona franca frente a la normatividad vigente, las mercancías que sufren transformación y en general sobre todas las actividades que se realizan </t>
  </si>
  <si>
    <t>Recomendación gerencial: Implementar controles en el procedimiento de control aleatorio de los ingresos y salidas de mercancías de la Zona Franca, que obliguen a documentar siempre los casos en los cuales la unidad de medida de ingreso de la mercancía sea diferente a la unidad de medida de salidas al TAN señalada por el usuario autorizado en el Formulario de Movimiento de mercancías.</t>
  </si>
  <si>
    <t>Recomendación gerencial: Definir controles de supervisión por parte de los Jefes de División de Gestión de la Operación Aduanera y/o jefes GIT de Zona Franca, que permitan evidenciar la adecuada revisión de los documentos soportes para el ingreso y salida de las mercancías en Zonas Francas.</t>
  </si>
  <si>
    <t>Verificación del cumplimiento de requisitos (documentos soporte) de ingreso y salida de las mercancías en Zonas Francas.</t>
  </si>
  <si>
    <t>Realizar seguimiento mensual de muestras aleatorias de por lo menos 25 operaciones de ingresos y salidas de las mercancías en Zonas Francas.</t>
  </si>
  <si>
    <t>Preventiva</t>
  </si>
  <si>
    <t>Realizar el control y seguimiento establecido en la oportunidad prevista</t>
  </si>
  <si>
    <t>Verificar el cumplimiento del procedimiento Control aleatorio de ingresos y salidas en Zona Franca“ PR-­OA­-0208</t>
  </si>
  <si>
    <t>Informe de seguimiento</t>
  </si>
  <si>
    <t>Recomendación gerencial: Revisión entre la Subdirección de Gestión de Tecnología de Información y Telecomunicaciones y el área misional la División de Gestión de Operación Aduanera (Dirección Seccional de Aduanas de Bogotá), la información sensible que es manejada en herramientas ofimáticas, clasificándola de acuerdo con su naturaleza, definir los usuarios que tienen acceso, así como los perfiles y permisos de estos y su ubicación dentro de las carpetas compartidas de la DIAN, así mismo la debida utilización de las cuentas de correos institucionales en plataformas digitales en la nube.</t>
  </si>
  <si>
    <t>Recomendación gerencial: Diseñar e implementar una herramienta tecnológica que permita obtener información consolidada de las diferentes operaciones aduaneras que se realizan en la Zona Franca.</t>
  </si>
  <si>
    <t>Implementación de servicio de intercambio de información entre  DIAN y las zonas francas que permita identificar a la autoridad aduanera los ingresos y salidas que se realizan ene stas zonas, además que se permita la generación de información consolidada, ya que los sistemas de los usuarios oepradores no lo permiten.</t>
  </si>
  <si>
    <t xml:space="preserve">Implementar servicio de intercambio de información entre  DIAN y las zonas francas, en fases de desarrollo.
Fase 1. Gestión de consulta de zonas francas
Fase 2. Gestión de consulta DIAN </t>
  </si>
  <si>
    <t>Implementar la interoperatividad de zonas francas y la DIAN</t>
  </si>
  <si>
    <t>Subdirección de GEstión de Comercio Exterior
Subdirección de Gestión de Tecnología y las Telecomunicaciones</t>
  </si>
  <si>
    <t>…</t>
  </si>
  <si>
    <t>Página 1 de 1</t>
  </si>
  <si>
    <t>EL FORMATO IMPRESO DE ESTE DOCUMENTO ES UNA COPIA NO CONTROLADA</t>
  </si>
  <si>
    <t>Código</t>
  </si>
  <si>
    <t xml:space="preserve"> PM01-AGR-PR02-FT12</t>
  </si>
  <si>
    <t>Versión:</t>
  </si>
  <si>
    <t>Fecha de emisión:</t>
  </si>
  <si>
    <t>5.  Avance PPFC Entidad</t>
  </si>
  <si>
    <t>6.  Avance PPFC ITRC</t>
  </si>
  <si>
    <t>Consolidado de Avance por Acción</t>
  </si>
  <si>
    <t xml:space="preserve">% Avance Entidades </t>
  </si>
  <si>
    <t>Descripción  - evidencias - observaciones Agencia ITRC</t>
  </si>
  <si>
    <t>% Avance Agencia ITRC</t>
  </si>
  <si>
    <t>Acción</t>
  </si>
  <si>
    <t>% Avance ponderado por importancia</t>
  </si>
  <si>
    <t>Identificar la Entidad que esta formulando el PPFC</t>
  </si>
  <si>
    <t>Este numero es el asignado a la inspección</t>
  </si>
  <si>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</si>
  <si>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hallazgo I. </t>
    </r>
    <r>
      <rPr>
        <sz val="11"/>
        <color theme="0" tint="-0.34998626667073579"/>
        <rFont val="Myriad Pro"/>
        <family val="2"/>
      </rPr>
      <t>(Esta identificación y descripción se encuentra en el informe final)</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</si>
  <si>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</si>
  <si>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</si>
  <si>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Acción No.1</t>
  </si>
  <si>
    <t>Tarea No.1</t>
  </si>
  <si>
    <t>Tarea No.2</t>
  </si>
  <si>
    <t>Tarea No.3</t>
  </si>
  <si>
    <t>Servicio de intercambio de informaciòn implementado</t>
  </si>
  <si>
    <t xml:space="preserve">La actividad se hace con el cuadro de integración y a través del sistema de la zona franca, no es practico realizar un control manual por parte de la DIAN.  En este momento no es viable adoptar esta recomendación. </t>
  </si>
  <si>
    <t>Revisar los accesos y permisos que tienen los funcionarios del GIT Zona Franca para modificar y consultar los archivos ubicados en la carpeta publica. Para que queden con los protocolos de seguridad.</t>
  </si>
  <si>
    <t>MEJORA</t>
  </si>
  <si>
    <t>Crear un archivo en formato excel donde se identifique los diferentes permisos de acceso y consulta que  pueda tener cada  funcionario del GIT Zona Franca.</t>
  </si>
  <si>
    <t>ALTA</t>
  </si>
  <si>
    <t>Prevenir que los archivos en formato excel  sean modificados y las restricciciones de acceso a la información.</t>
  </si>
  <si>
    <t xml:space="preserve">Archivo en formato excel,que contenga la relacion de los permisos y accesos cada funcionario del GIT ZONA FRANCA. </t>
  </si>
  <si>
    <t>GIT ZONA FRANCA</t>
  </si>
  <si>
    <t>Nombre:Neldy Viviana Polo Mora, Cargo:Analista V,Área responsable:División de Gestión Operación Aduanera, GIT Zona Franca.</t>
  </si>
  <si>
    <t xml:space="preserve">GIT Asistencia Tecnologíca, Seccional de Aduanas de Bogotá. </t>
  </si>
  <si>
    <t xml:space="preserve">
Revisión de  accesos y permisos que tiene los funcionarios del GIT Zona Franca para modificar y consultar los archivos ubicados en la carpeta publica.
</t>
  </si>
  <si>
    <t>Revisión entre la Subdirección de Gestión de Tecnología de Información y Telecomunicaciones y el área misional la División de Gestión de Operación Aduanera (Dirección Seccional de Aduanas de Bogotá), la información sensible que es manejada en herramientas ofimáticas, clasificándola de acuerdo con su naturaleza, definir los usuarios que tienen acceso, así como los perfiles y permisos de estos y su ubicación dentro de las carpetas compartidas de la DIAN, así mismo la debida utilización de las cuentas de correos institucionales en plataformas digitales en la nube.</t>
  </si>
  <si>
    <t>Elaborar plan de trabajo para realizar las tareas necesarias con el fin de determinar la información sensible que es manejada en herramientas ofimáticas, clasificarla, definir los usuarios, perfiles y permisos de acceso así como la solución tecnológica para el compartir información de manera segura y trazable.</t>
  </si>
  <si>
    <t>Correctiva</t>
  </si>
  <si>
    <t>Elaborar plan de trabajo.</t>
  </si>
  <si>
    <t>Identificar la información sensible y la forma de compartir información de manera segura y trazable.</t>
  </si>
  <si>
    <t>Plan de trabajo</t>
  </si>
  <si>
    <r>
      <t xml:space="preserve">Dirección Seccional de Aduanas Bogotá - División de Gestión de Operación Aduanera
Grupo Interno de Trabajo Asistencia Tecnológica
Oficina de Seguridad de la Información
</t>
    </r>
    <r>
      <rPr>
        <sz val="11"/>
        <color theme="4" tint="-0.249977111117893"/>
        <rFont val="Myriad Pro"/>
      </rPr>
      <t xml:space="preserve">Subdirección de Gestión de Tecnologías de Información y Telecomunicaciones </t>
    </r>
  </si>
  <si>
    <t>Dirección Seccional de Aduanas Bogotá - División de Gestión de Operación Aduanera
Grupo Interno de Trabajo Asistencia Tecnológica
Oficina de Seguridad de la Información
Subdirección de Gestión de Tecnologías de Información y Telecomunicaciones</t>
  </si>
  <si>
    <t xml:space="preserve">Director seccional de Aduanas Bogotá - Jefe División de Gestión de Operación Aduanera </t>
  </si>
  <si>
    <t>Realizar seguimiento al plan de trabajo.</t>
  </si>
  <si>
    <t>Seguimiento al plan</t>
  </si>
  <si>
    <t>Monitorear el avance al plan de trabajo</t>
  </si>
  <si>
    <t>Reunión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</si>
</sst>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sz val="8"/>
      <color theme="4" tint="-0.249977111117893"/>
      <name val="Myriad Pro"/>
      <family val="2"/>
    </font>
    <font>
      <sz val="11"/>
      <color theme="4" tint="-0.249977111117893"/>
      <name val="Myriad Pro"/>
    </font>
    <font>
      <sz val="10"/>
      <color theme="4"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2"/>
        <bgColor indexed="64"/>
      </patternFill>
    </fill>
  </fills>
  <borders count="46">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dashed">
        <color theme="3"/>
      </left>
      <right style="dashed">
        <color theme="3"/>
      </right>
      <top style="dashed">
        <color theme="3"/>
      </top>
      <bottom/>
      <diagonal/>
    </border>
    <border>
      <left style="dashed">
        <color theme="3"/>
      </left>
      <right style="dashed">
        <color theme="3"/>
      </right>
      <top style="dashed">
        <color theme="3"/>
      </top>
      <bottom style="dashed">
        <color theme="3"/>
      </bottom>
      <diagonal/>
    </border>
    <border>
      <left style="dashed">
        <color theme="3"/>
      </left>
      <right style="dashed">
        <color theme="3"/>
      </right>
      <top/>
      <bottom/>
      <diagonal/>
    </border>
  </borders>
  <cellStyleXfs count="3">
    <xf numFmtId="0" fontId="0" fillId="0" borderId="0"/>
    <xf numFmtId="0" fontId="1" fillId="0" borderId="0"/>
    <xf numFmtId="9" fontId="28" fillId="0" borderId="0" applyFont="0" applyFill="0" applyBorder="0" applyAlignment="0" applyProtection="0"/>
  </cellStyleXfs>
  <cellXfs count="194">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1" fontId="2" fillId="2" borderId="11" xfId="0" applyNumberFormat="1" applyFont="1" applyFill="1" applyBorder="1" applyAlignment="1">
      <alignment horizontal="center" vertical="top" wrapText="1"/>
    </xf>
    <xf numFmtId="0" fontId="2" fillId="2" borderId="2" xfId="0" applyFont="1" applyFill="1" applyBorder="1" applyAlignment="1">
      <alignment horizontal="center" vertical="center"/>
    </xf>
    <xf numFmtId="0" fontId="32" fillId="2" borderId="0" xfId="0" applyFont="1" applyFill="1" applyAlignment="1">
      <alignment horizontal="center" vertical="center" wrapText="1"/>
    </xf>
    <xf numFmtId="0" fontId="2" fillId="2" borderId="0" xfId="0" applyFont="1" applyFill="1" applyAlignment="1">
      <alignment horizontal="center" vertical="center" wrapText="1"/>
    </xf>
    <xf numFmtId="0" fontId="3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33" fillId="2" borderId="12" xfId="0" applyFont="1" applyFill="1" applyBorder="1" applyAlignment="1">
      <alignment horizontal="left" vertical="top" wrapText="1"/>
    </xf>
    <xf numFmtId="0" fontId="14" fillId="5" borderId="0" xfId="0" applyFont="1" applyFill="1" applyBorder="1" applyAlignment="1">
      <alignment horizontal="center" vertical="center" wrapText="1"/>
    </xf>
    <xf numFmtId="0" fontId="34" fillId="0" borderId="44"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4" xfId="0" applyFont="1" applyFill="1" applyBorder="1" applyAlignment="1">
      <alignment horizontal="left" vertical="top" wrapText="1"/>
    </xf>
    <xf numFmtId="0" fontId="2" fillId="0" borderId="44" xfId="0" applyFont="1" applyFill="1" applyBorder="1" applyAlignment="1">
      <alignment horizontal="center" vertical="top" wrapText="1"/>
    </xf>
    <xf numFmtId="14" fontId="2" fillId="0" borderId="44" xfId="0" applyNumberFormat="1" applyFont="1" applyFill="1" applyBorder="1" applyAlignment="1">
      <alignment horizontal="center" vertical="top" wrapText="1"/>
    </xf>
    <xf numFmtId="0" fontId="2" fillId="0" borderId="44" xfId="0" applyFont="1" applyFill="1" applyBorder="1" applyAlignment="1">
      <alignment vertical="top" wrapText="1"/>
    </xf>
    <xf numFmtId="0" fontId="8" fillId="2"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2" fillId="6" borderId="0" xfId="0" applyFont="1" applyFill="1" applyAlignment="1">
      <alignment horizontal="justify" vertical="top" wrapText="1"/>
    </xf>
    <xf numFmtId="0" fontId="2" fillId="6" borderId="0" xfId="0" applyFont="1" applyFill="1" applyAlignment="1">
      <alignment horizontal="center" vertical="center" wrapText="1"/>
    </xf>
    <xf numFmtId="0" fontId="2" fillId="6" borderId="2" xfId="0" applyFont="1" applyFill="1" applyBorder="1" applyAlignment="1">
      <alignment horizontal="justify" vertical="top" wrapText="1"/>
    </xf>
    <xf numFmtId="0" fontId="13" fillId="6" borderId="11"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31" xfId="0" applyFont="1" applyFill="1" applyBorder="1" applyAlignment="1">
      <alignment horizontal="justify"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33" fillId="0" borderId="43"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 fillId="6" borderId="22" xfId="0" applyFont="1" applyFill="1" applyBorder="1" applyAlignment="1">
      <alignment horizontal="center" vertical="top" wrapText="1"/>
    </xf>
    <xf numFmtId="0" fontId="3" fillId="6" borderId="19" xfId="0" applyFont="1" applyFill="1" applyBorder="1" applyAlignment="1">
      <alignment horizontal="center" vertical="top" wrapText="1"/>
    </xf>
    <xf numFmtId="0" fontId="2" fillId="6" borderId="22" xfId="0" applyFont="1" applyFill="1" applyBorder="1" applyAlignment="1">
      <alignment horizontal="center" vertical="top" wrapText="1"/>
    </xf>
    <xf numFmtId="0" fontId="2" fillId="6" borderId="19" xfId="0" applyFont="1" applyFill="1" applyBorder="1" applyAlignment="1">
      <alignment horizontal="center" vertical="top" wrapText="1"/>
    </xf>
    <xf numFmtId="0" fontId="18" fillId="3" borderId="0" xfId="0"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2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0" fontId="2" fillId="2" borderId="22" xfId="0" applyFont="1" applyFill="1" applyBorder="1" applyAlignment="1">
      <alignment horizontal="center" vertical="top" wrapText="1"/>
    </xf>
    <xf numFmtId="0" fontId="2" fillId="2" borderId="19" xfId="0" applyFont="1" applyFill="1" applyBorder="1" applyAlignment="1">
      <alignment horizontal="center" vertical="top" wrapText="1"/>
    </xf>
    <xf numFmtId="14" fontId="2" fillId="6" borderId="22" xfId="0" applyNumberFormat="1" applyFont="1" applyFill="1" applyBorder="1" applyAlignment="1">
      <alignment horizontal="center" vertical="top" wrapText="1"/>
    </xf>
    <xf numFmtId="14" fontId="2" fillId="6" borderId="19" xfId="0" applyNumberFormat="1" applyFont="1" applyFill="1" applyBorder="1" applyAlignment="1">
      <alignment horizontal="center" vertical="top"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50</xdr:row>
      <xdr:rowOff>295275</xdr:rowOff>
    </xdr:from>
    <xdr:to>
      <xdr:col>9</xdr:col>
      <xdr:colOff>1447800</xdr:colOff>
      <xdr:row>50</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809625</xdr:colOff>
      <xdr:row>59</xdr:row>
      <xdr:rowOff>285750</xdr:rowOff>
    </xdr:from>
    <xdr:to>
      <xdr:col>10</xdr:col>
      <xdr:colOff>647700</xdr:colOff>
      <xdr:row>59</xdr:row>
      <xdr:rowOff>600075</xdr:rowOff>
    </xdr:to>
    <xdr:pic>
      <xdr:nvPicPr>
        <xdr:cNvPr id="5" name="Imagen 9">
          <a:extLst>
            <a:ext uri="{FF2B5EF4-FFF2-40B4-BE49-F238E27FC236}">
              <a16:creationId xmlns:a16="http://schemas.microsoft.com/office/drawing/2014/main" id="{C27F4EB1-4AB6-4CD5-A8FE-826A2FF8D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981825" y="163449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415636</xdr:colOff>
      <xdr:row>36</xdr:row>
      <xdr:rowOff>294409</xdr:rowOff>
    </xdr:from>
    <xdr:to>
      <xdr:col>12</xdr:col>
      <xdr:colOff>955098</xdr:colOff>
      <xdr:row>36</xdr:row>
      <xdr:rowOff>608734</xdr:rowOff>
    </xdr:to>
    <xdr:pic>
      <xdr:nvPicPr>
        <xdr:cNvPr id="5" name="Imagen 9">
          <a:extLst>
            <a:ext uri="{FF2B5EF4-FFF2-40B4-BE49-F238E27FC236}">
              <a16:creationId xmlns:a16="http://schemas.microsoft.com/office/drawing/2014/main" id="{2BB620B3-A561-48F0-847E-F80A5262BA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98227"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1066800</xdr:colOff>
      <xdr:row>59</xdr:row>
      <xdr:rowOff>247650</xdr:rowOff>
    </xdr:from>
    <xdr:to>
      <xdr:col>10</xdr:col>
      <xdr:colOff>904875</xdr:colOff>
      <xdr:row>59</xdr:row>
      <xdr:rowOff>561975</xdr:rowOff>
    </xdr:to>
    <xdr:pic>
      <xdr:nvPicPr>
        <xdr:cNvPr id="5" name="Imagen 9">
          <a:extLst>
            <a:ext uri="{FF2B5EF4-FFF2-40B4-BE49-F238E27FC236}">
              <a16:creationId xmlns:a16="http://schemas.microsoft.com/office/drawing/2014/main" id="{9BA1B8DD-B845-4F1E-B741-8604FD39BE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7239000" y="163068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329045</xdr:colOff>
      <xdr:row>36</xdr:row>
      <xdr:rowOff>381000</xdr:rowOff>
    </xdr:from>
    <xdr:to>
      <xdr:col>12</xdr:col>
      <xdr:colOff>868507</xdr:colOff>
      <xdr:row>36</xdr:row>
      <xdr:rowOff>695325</xdr:rowOff>
    </xdr:to>
    <xdr:pic>
      <xdr:nvPicPr>
        <xdr:cNvPr id="5" name="Imagen 9">
          <a:extLst>
            <a:ext uri="{FF2B5EF4-FFF2-40B4-BE49-F238E27FC236}">
              <a16:creationId xmlns:a16="http://schemas.microsoft.com/office/drawing/2014/main" id="{C72A104D-0AB2-40F9-915C-E05A63AC96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11636" y="12417136"/>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22"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06" t="s">
        <v>0</v>
      </c>
      <c r="C2" s="107"/>
      <c r="D2" s="107"/>
      <c r="E2" s="107"/>
      <c r="F2" s="107"/>
      <c r="G2" s="107"/>
      <c r="H2" s="107"/>
      <c r="I2" s="107"/>
      <c r="J2" s="107"/>
      <c r="K2" s="108"/>
      <c r="L2" s="27"/>
      <c r="M2" s="27"/>
      <c r="N2" s="27"/>
      <c r="O2" s="27"/>
      <c r="P2" s="27"/>
    </row>
    <row r="3" spans="2:16" s="28" customFormat="1" ht="24.75" customHeight="1">
      <c r="B3" s="109" t="s">
        <v>1</v>
      </c>
      <c r="C3" s="110"/>
      <c r="D3" s="110"/>
      <c r="E3" s="110"/>
      <c r="F3" s="110"/>
      <c r="G3" s="110"/>
      <c r="H3" s="110"/>
      <c r="I3" s="110"/>
      <c r="J3" s="110"/>
      <c r="K3" s="111"/>
      <c r="L3" s="29"/>
      <c r="M3" s="29"/>
      <c r="N3" s="29"/>
      <c r="O3" s="29"/>
      <c r="P3" s="29"/>
    </row>
    <row r="4" spans="2:16" ht="24.75" customHeight="1">
      <c r="B4" s="112"/>
      <c r="C4" s="113"/>
      <c r="D4" s="113"/>
      <c r="E4" s="113"/>
      <c r="F4" s="113"/>
      <c r="G4" s="113"/>
      <c r="H4" s="113"/>
      <c r="I4" s="113"/>
      <c r="J4" s="113"/>
      <c r="K4" s="114"/>
      <c r="L4" s="27"/>
      <c r="M4" s="27"/>
      <c r="N4" s="27"/>
      <c r="O4" s="27"/>
      <c r="P4" s="27"/>
    </row>
    <row r="5" spans="2:16" ht="24.75" customHeight="1">
      <c r="B5" s="112"/>
      <c r="C5" s="113"/>
      <c r="D5" s="113"/>
      <c r="E5" s="113"/>
      <c r="F5" s="113"/>
      <c r="G5" s="113"/>
      <c r="H5" s="113"/>
      <c r="I5" s="113"/>
      <c r="J5" s="113"/>
      <c r="K5" s="114"/>
      <c r="L5" s="27"/>
      <c r="M5" s="27"/>
      <c r="N5" s="27"/>
      <c r="O5" s="27"/>
      <c r="P5" s="27"/>
    </row>
    <row r="6" spans="2:16" ht="24.75" customHeight="1">
      <c r="B6" s="112"/>
      <c r="C6" s="113"/>
      <c r="D6" s="113"/>
      <c r="E6" s="113"/>
      <c r="F6" s="113"/>
      <c r="G6" s="113"/>
      <c r="H6" s="113"/>
      <c r="I6" s="113"/>
      <c r="J6" s="113"/>
      <c r="K6" s="114"/>
      <c r="L6" s="27"/>
      <c r="M6" s="27"/>
      <c r="N6" s="27"/>
      <c r="O6" s="27"/>
      <c r="P6" s="27"/>
    </row>
    <row r="7" spans="2:16" ht="24.75" customHeight="1">
      <c r="B7" s="112"/>
      <c r="C7" s="113"/>
      <c r="D7" s="113"/>
      <c r="E7" s="113"/>
      <c r="F7" s="113"/>
      <c r="G7" s="113"/>
      <c r="H7" s="113"/>
      <c r="I7" s="113"/>
      <c r="J7" s="113"/>
      <c r="K7" s="114"/>
      <c r="L7" s="27"/>
      <c r="M7" s="27"/>
      <c r="N7" s="27"/>
      <c r="O7" s="27"/>
      <c r="P7" s="27"/>
    </row>
    <row r="8" spans="2:16" ht="24.75" customHeight="1">
      <c r="B8" s="112"/>
      <c r="C8" s="113"/>
      <c r="D8" s="113"/>
      <c r="E8" s="113"/>
      <c r="F8" s="113"/>
      <c r="G8" s="113"/>
      <c r="H8" s="113"/>
      <c r="I8" s="113"/>
      <c r="J8" s="113"/>
      <c r="K8" s="114"/>
      <c r="L8" s="27"/>
      <c r="M8" s="27"/>
      <c r="N8" s="27"/>
      <c r="O8" s="27"/>
      <c r="P8" s="27"/>
    </row>
    <row r="9" spans="2:16" ht="24.75" customHeight="1">
      <c r="B9" s="112"/>
      <c r="C9" s="113"/>
      <c r="D9" s="113"/>
      <c r="E9" s="113"/>
      <c r="F9" s="113"/>
      <c r="G9" s="113"/>
      <c r="H9" s="113"/>
      <c r="I9" s="113"/>
      <c r="J9" s="113"/>
      <c r="K9" s="114"/>
      <c r="L9" s="27"/>
      <c r="M9" s="27"/>
      <c r="N9" s="27"/>
      <c r="O9" s="27"/>
      <c r="P9" s="27"/>
    </row>
    <row r="10" spans="2:16" ht="24.75" customHeight="1">
      <c r="B10" s="112"/>
      <c r="C10" s="113"/>
      <c r="D10" s="113"/>
      <c r="E10" s="113"/>
      <c r="F10" s="113"/>
      <c r="G10" s="113"/>
      <c r="H10" s="113"/>
      <c r="I10" s="113"/>
      <c r="J10" s="113"/>
      <c r="K10" s="114"/>
      <c r="L10" s="27"/>
      <c r="M10" s="27"/>
      <c r="N10" s="27"/>
      <c r="O10" s="27"/>
      <c r="P10" s="27"/>
    </row>
    <row r="11" spans="2:16" ht="24.75" customHeight="1">
      <c r="B11" s="112"/>
      <c r="C11" s="113"/>
      <c r="D11" s="113"/>
      <c r="E11" s="113"/>
      <c r="F11" s="113"/>
      <c r="G11" s="113"/>
      <c r="H11" s="113"/>
      <c r="I11" s="113"/>
      <c r="J11" s="113"/>
      <c r="K11" s="114"/>
      <c r="L11" s="27"/>
      <c r="M11" s="27"/>
      <c r="N11" s="27"/>
      <c r="O11" s="27"/>
      <c r="P11" s="27"/>
    </row>
    <row r="12" spans="2:16" ht="24.75" customHeight="1">
      <c r="B12" s="112"/>
      <c r="C12" s="113"/>
      <c r="D12" s="113"/>
      <c r="E12" s="113"/>
      <c r="F12" s="113"/>
      <c r="G12" s="113"/>
      <c r="H12" s="113"/>
      <c r="I12" s="113"/>
      <c r="J12" s="113"/>
      <c r="K12" s="114"/>
      <c r="L12" s="27"/>
      <c r="M12" s="27"/>
      <c r="N12" s="27"/>
      <c r="O12" s="27"/>
      <c r="P12" s="27"/>
    </row>
    <row r="13" spans="2:16" ht="24.75" customHeight="1">
      <c r="B13" s="112"/>
      <c r="C13" s="113"/>
      <c r="D13" s="113"/>
      <c r="E13" s="113"/>
      <c r="F13" s="113"/>
      <c r="G13" s="113"/>
      <c r="H13" s="113"/>
      <c r="I13" s="113"/>
      <c r="J13" s="113"/>
      <c r="K13" s="114"/>
      <c r="L13" s="27"/>
      <c r="M13" s="27"/>
      <c r="N13" s="27"/>
      <c r="O13" s="27"/>
      <c r="P13" s="27"/>
    </row>
    <row r="14" spans="2:16" ht="24.75" customHeight="1">
      <c r="B14" s="112"/>
      <c r="C14" s="113"/>
      <c r="D14" s="113"/>
      <c r="E14" s="113"/>
      <c r="F14" s="113"/>
      <c r="G14" s="113"/>
      <c r="H14" s="113"/>
      <c r="I14" s="113"/>
      <c r="J14" s="113"/>
      <c r="K14" s="114"/>
      <c r="L14" s="27"/>
      <c r="M14" s="27"/>
      <c r="N14" s="27"/>
      <c r="O14" s="27"/>
      <c r="P14" s="27"/>
    </row>
    <row r="15" spans="2:16" ht="24.75" customHeight="1">
      <c r="B15" s="112"/>
      <c r="C15" s="113"/>
      <c r="D15" s="113"/>
      <c r="E15" s="113"/>
      <c r="F15" s="113"/>
      <c r="G15" s="113"/>
      <c r="H15" s="113"/>
      <c r="I15" s="113"/>
      <c r="J15" s="113"/>
      <c r="K15" s="114"/>
      <c r="L15" s="27"/>
      <c r="M15" s="27"/>
      <c r="N15" s="27"/>
      <c r="O15" s="27"/>
      <c r="P15" s="27"/>
    </row>
    <row r="16" spans="2:16" ht="24.75" customHeight="1">
      <c r="B16" s="112"/>
      <c r="C16" s="113"/>
      <c r="D16" s="113"/>
      <c r="E16" s="113"/>
      <c r="F16" s="113"/>
      <c r="G16" s="113"/>
      <c r="H16" s="113"/>
      <c r="I16" s="113"/>
      <c r="J16" s="113"/>
      <c r="K16" s="114"/>
      <c r="L16" s="27"/>
      <c r="M16" s="27"/>
      <c r="N16" s="27"/>
      <c r="O16" s="27"/>
      <c r="P16" s="27"/>
    </row>
    <row r="17" spans="2:16" ht="24.75" customHeight="1">
      <c r="B17" s="112"/>
      <c r="C17" s="113"/>
      <c r="D17" s="113"/>
      <c r="E17" s="113"/>
      <c r="F17" s="113"/>
      <c r="G17" s="113"/>
      <c r="H17" s="113"/>
      <c r="I17" s="113"/>
      <c r="J17" s="113"/>
      <c r="K17" s="114"/>
      <c r="L17" s="27"/>
      <c r="M17" s="27"/>
      <c r="N17" s="27"/>
      <c r="O17" s="27"/>
      <c r="P17" s="27"/>
    </row>
    <row r="18" spans="2:16" ht="24" customHeight="1">
      <c r="B18" s="112"/>
      <c r="C18" s="113"/>
      <c r="D18" s="113"/>
      <c r="E18" s="113"/>
      <c r="F18" s="113"/>
      <c r="G18" s="113"/>
      <c r="H18" s="113"/>
      <c r="I18" s="113"/>
      <c r="J18" s="113"/>
      <c r="K18" s="114"/>
      <c r="L18" s="27"/>
      <c r="M18" s="27"/>
      <c r="N18" s="27"/>
      <c r="O18" s="27"/>
      <c r="P18" s="27"/>
    </row>
    <row r="19" spans="2:16">
      <c r="B19" s="112"/>
      <c r="C19" s="113"/>
      <c r="D19" s="113"/>
      <c r="E19" s="113"/>
      <c r="F19" s="113"/>
      <c r="G19" s="113"/>
      <c r="H19" s="113"/>
      <c r="I19" s="113"/>
      <c r="J19" s="113"/>
      <c r="K19" s="114"/>
      <c r="L19" s="27"/>
      <c r="M19" s="27"/>
      <c r="N19" s="27"/>
      <c r="O19" s="27"/>
      <c r="P19" s="27"/>
    </row>
    <row r="20" spans="2:16">
      <c r="B20" s="112"/>
      <c r="C20" s="113"/>
      <c r="D20" s="113"/>
      <c r="E20" s="113"/>
      <c r="F20" s="113"/>
      <c r="G20" s="113"/>
      <c r="H20" s="113"/>
      <c r="I20" s="113"/>
      <c r="J20" s="113"/>
      <c r="K20" s="114"/>
      <c r="L20" s="27"/>
      <c r="M20" s="27"/>
      <c r="N20" s="27"/>
      <c r="O20" s="27"/>
      <c r="P20" s="27"/>
    </row>
    <row r="21" spans="2:16">
      <c r="B21" s="112"/>
      <c r="C21" s="113"/>
      <c r="D21" s="113"/>
      <c r="E21" s="113"/>
      <c r="F21" s="113"/>
      <c r="G21" s="113"/>
      <c r="H21" s="113"/>
      <c r="I21" s="113"/>
      <c r="J21" s="113"/>
      <c r="K21" s="114"/>
      <c r="L21" s="27"/>
      <c r="M21" s="27"/>
      <c r="N21" s="27"/>
      <c r="O21" s="27"/>
      <c r="P21" s="27"/>
    </row>
    <row r="22" spans="2:16">
      <c r="B22" s="112"/>
      <c r="C22" s="113"/>
      <c r="D22" s="113"/>
      <c r="E22" s="113"/>
      <c r="F22" s="113"/>
      <c r="G22" s="113"/>
      <c r="H22" s="113"/>
      <c r="I22" s="113"/>
      <c r="J22" s="113"/>
      <c r="K22" s="114"/>
      <c r="L22" s="27"/>
      <c r="M22" s="27"/>
      <c r="N22" s="27"/>
      <c r="O22" s="27"/>
      <c r="P22" s="27"/>
    </row>
    <row r="23" spans="2:16">
      <c r="B23" s="112"/>
      <c r="C23" s="113"/>
      <c r="D23" s="113"/>
      <c r="E23" s="113"/>
      <c r="F23" s="113"/>
      <c r="G23" s="113"/>
      <c r="H23" s="113"/>
      <c r="I23" s="113"/>
      <c r="J23" s="113"/>
      <c r="K23" s="114"/>
      <c r="L23" s="27"/>
      <c r="M23" s="27"/>
      <c r="N23" s="27"/>
      <c r="O23" s="27"/>
      <c r="P23" s="27"/>
    </row>
    <row r="24" spans="2:16">
      <c r="B24" s="112"/>
      <c r="C24" s="113"/>
      <c r="D24" s="113"/>
      <c r="E24" s="113"/>
      <c r="F24" s="113"/>
      <c r="G24" s="113"/>
      <c r="H24" s="113"/>
      <c r="I24" s="113"/>
      <c r="J24" s="113"/>
      <c r="K24" s="114"/>
      <c r="L24" s="27"/>
      <c r="M24" s="27"/>
      <c r="N24" s="27"/>
      <c r="O24" s="27"/>
      <c r="P24" s="27"/>
    </row>
    <row r="25" spans="2:16">
      <c r="B25" s="112"/>
      <c r="C25" s="113"/>
      <c r="D25" s="113"/>
      <c r="E25" s="113"/>
      <c r="F25" s="113"/>
      <c r="G25" s="113"/>
      <c r="H25" s="113"/>
      <c r="I25" s="113"/>
      <c r="J25" s="113"/>
      <c r="K25" s="114"/>
      <c r="L25" s="27"/>
      <c r="M25" s="27"/>
      <c r="N25" s="27"/>
      <c r="O25" s="27"/>
      <c r="P25" s="27"/>
    </row>
    <row r="26" spans="2:16">
      <c r="B26" s="115"/>
      <c r="C26" s="116"/>
      <c r="D26" s="116"/>
      <c r="E26" s="116"/>
      <c r="F26" s="116"/>
      <c r="G26" s="116"/>
      <c r="H26" s="116"/>
      <c r="I26" s="116"/>
      <c r="J26" s="116"/>
      <c r="K26" s="117"/>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0"/>
  <sheetViews>
    <sheetView tabSelected="1" topLeftCell="E39" zoomScale="80" zoomScaleNormal="80" workbookViewId="0">
      <selection activeCell="M42" sqref="M42"/>
    </sheetView>
  </sheetViews>
  <sheetFormatPr baseColWidth="10" defaultColWidth="11.42578125" defaultRowHeight="14.25"/>
  <cols>
    <col min="1" max="1" width="6" style="1" customWidth="1"/>
    <col min="2" max="2" width="13.28515625" style="1" customWidth="1"/>
    <col min="3" max="3" width="4.42578125" style="1" customWidth="1"/>
    <col min="4" max="4" width="32.85546875" style="1" customWidth="1"/>
    <col min="5" max="5" width="30.85546875" style="1" customWidth="1"/>
    <col min="6" max="6" width="21.42578125" style="1" customWidth="1"/>
    <col min="7" max="7" width="24.7109375" style="1" customWidth="1"/>
    <col min="8" max="8" width="15.7109375" style="1" customWidth="1"/>
    <col min="9" max="9" width="26.42578125" style="1"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hidden="1" customWidth="1"/>
    <col min="20" max="20" width="20.42578125" style="1" hidden="1" customWidth="1"/>
    <col min="21" max="21" width="5.85546875" style="1" customWidth="1"/>
    <col min="22" max="16384" width="11.42578125" style="1"/>
  </cols>
  <sheetData>
    <row r="1" spans="2:21" ht="9" customHeight="1"/>
    <row r="2" spans="2:21" ht="15" customHeight="1">
      <c r="B2" s="35"/>
      <c r="C2" s="151"/>
      <c r="D2" s="151"/>
      <c r="E2" s="151"/>
      <c r="F2" s="153" t="s">
        <v>2</v>
      </c>
      <c r="G2" s="153"/>
      <c r="H2" s="153"/>
      <c r="I2" s="153"/>
      <c r="J2" s="153"/>
      <c r="K2" s="153"/>
      <c r="L2" s="153"/>
      <c r="M2" s="153"/>
      <c r="N2" s="153"/>
      <c r="O2" s="153"/>
      <c r="P2" s="152" t="s">
        <v>3</v>
      </c>
      <c r="Q2" s="152"/>
      <c r="R2" s="152"/>
      <c r="S2" s="47"/>
      <c r="T2" s="31" t="s">
        <v>4</v>
      </c>
      <c r="U2" s="60"/>
    </row>
    <row r="3" spans="2:21" ht="12.75" customHeight="1">
      <c r="B3" s="36"/>
      <c r="C3" s="151"/>
      <c r="D3" s="151"/>
      <c r="E3" s="151"/>
      <c r="F3" s="153"/>
      <c r="G3" s="153"/>
      <c r="H3" s="153"/>
      <c r="I3" s="153"/>
      <c r="J3" s="153"/>
      <c r="K3" s="153"/>
      <c r="L3" s="153"/>
      <c r="M3" s="153"/>
      <c r="N3" s="153"/>
      <c r="O3" s="153"/>
      <c r="P3" s="152"/>
      <c r="Q3" s="152"/>
      <c r="R3" s="152"/>
      <c r="S3" s="47"/>
      <c r="T3" s="32" t="s">
        <v>5</v>
      </c>
      <c r="U3" s="60"/>
    </row>
    <row r="4" spans="2:21" ht="12.75" customHeight="1">
      <c r="B4" s="36"/>
      <c r="C4" s="151"/>
      <c r="D4" s="151"/>
      <c r="E4" s="151"/>
      <c r="F4" s="153"/>
      <c r="G4" s="153"/>
      <c r="H4" s="153"/>
      <c r="I4" s="153"/>
      <c r="J4" s="153"/>
      <c r="K4" s="153"/>
      <c r="L4" s="153"/>
      <c r="M4" s="153"/>
      <c r="N4" s="153"/>
      <c r="O4" s="153"/>
      <c r="P4" s="152"/>
      <c r="Q4" s="152"/>
      <c r="R4" s="152"/>
      <c r="S4" s="47"/>
      <c r="T4" s="32" t="s">
        <v>6</v>
      </c>
      <c r="U4" s="60"/>
    </row>
    <row r="5" spans="2:21" ht="12.75" customHeight="1">
      <c r="B5" s="36"/>
      <c r="C5" s="151"/>
      <c r="D5" s="151"/>
      <c r="E5" s="151"/>
      <c r="F5" s="153"/>
      <c r="G5" s="153"/>
      <c r="H5" s="153"/>
      <c r="I5" s="153"/>
      <c r="J5" s="153"/>
      <c r="K5" s="153"/>
      <c r="L5" s="153"/>
      <c r="M5" s="153"/>
      <c r="N5" s="153"/>
      <c r="O5" s="153"/>
      <c r="P5" s="152"/>
      <c r="Q5" s="152"/>
      <c r="R5" s="152"/>
      <c r="S5" s="47"/>
      <c r="T5" s="32" t="s">
        <v>7</v>
      </c>
      <c r="U5" s="60"/>
    </row>
    <row r="6" spans="2:21" ht="12.75" customHeight="1">
      <c r="B6" s="37"/>
      <c r="C6" s="151"/>
      <c r="D6" s="151"/>
      <c r="E6" s="151"/>
      <c r="F6" s="153"/>
      <c r="G6" s="153"/>
      <c r="H6" s="153"/>
      <c r="I6" s="153"/>
      <c r="J6" s="153"/>
      <c r="K6" s="153"/>
      <c r="L6" s="153"/>
      <c r="M6" s="153"/>
      <c r="N6" s="153"/>
      <c r="O6" s="153"/>
      <c r="P6" s="152"/>
      <c r="Q6" s="152"/>
      <c r="R6" s="152"/>
      <c r="S6" s="47"/>
      <c r="T6" s="33" t="s">
        <v>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9</v>
      </c>
      <c r="J9" s="4"/>
      <c r="K9" s="142" t="s">
        <v>10</v>
      </c>
      <c r="L9" s="142"/>
      <c r="M9" s="142"/>
      <c r="N9" s="142"/>
      <c r="O9" s="4"/>
      <c r="P9" s="19"/>
      <c r="Q9" s="19"/>
      <c r="R9" s="19"/>
      <c r="S9" s="19"/>
      <c r="T9" s="5"/>
      <c r="U9" s="60"/>
    </row>
    <row r="10" spans="2:21" ht="15">
      <c r="B10" s="3"/>
      <c r="C10" s="4"/>
      <c r="D10" s="4"/>
      <c r="E10" s="4"/>
      <c r="F10" s="4"/>
      <c r="G10" s="4"/>
      <c r="H10" s="4"/>
      <c r="I10" s="6" t="s">
        <v>11</v>
      </c>
      <c r="J10" s="4"/>
      <c r="K10" s="142">
        <v>1707022421</v>
      </c>
      <c r="L10" s="142"/>
      <c r="M10" s="142"/>
      <c r="N10" s="142"/>
      <c r="O10" s="4"/>
      <c r="P10" s="4"/>
      <c r="Q10" s="4"/>
      <c r="R10" s="4"/>
      <c r="S10" s="4"/>
      <c r="T10" s="5"/>
      <c r="U10" s="60"/>
    </row>
    <row r="11" spans="2:21" ht="15">
      <c r="B11" s="3"/>
      <c r="C11" s="4"/>
      <c r="D11" s="4"/>
      <c r="E11" s="4"/>
      <c r="F11" s="4"/>
      <c r="G11" s="4"/>
      <c r="H11" s="4"/>
      <c r="I11" s="6" t="s">
        <v>12</v>
      </c>
      <c r="J11" s="4"/>
      <c r="K11" s="142" t="s">
        <v>13</v>
      </c>
      <c r="L11" s="142"/>
      <c r="M11" s="142"/>
      <c r="N11" s="142"/>
      <c r="O11" s="4"/>
      <c r="P11" s="4"/>
      <c r="Q11" s="4"/>
      <c r="R11" s="4"/>
      <c r="S11" s="4"/>
      <c r="T11" s="5"/>
      <c r="U11" s="60"/>
    </row>
    <row r="12" spans="2:21" ht="15">
      <c r="B12" s="3"/>
      <c r="C12" s="4"/>
      <c r="D12" s="4"/>
      <c r="E12" s="4"/>
      <c r="F12" s="4"/>
      <c r="G12" s="4"/>
      <c r="H12" s="4"/>
      <c r="I12" s="6" t="s">
        <v>14</v>
      </c>
      <c r="J12" s="4"/>
      <c r="K12" s="142" t="s">
        <v>15</v>
      </c>
      <c r="L12" s="142"/>
      <c r="M12" s="142"/>
      <c r="N12" s="142"/>
      <c r="O12" s="4"/>
      <c r="P12" s="4"/>
      <c r="Q12" s="4"/>
      <c r="R12" s="4"/>
      <c r="S12" s="4"/>
      <c r="T12" s="5"/>
      <c r="U12" s="60"/>
    </row>
    <row r="13" spans="2:21" ht="15">
      <c r="B13" s="3"/>
      <c r="C13" s="4"/>
      <c r="D13" s="4"/>
      <c r="E13" s="4"/>
      <c r="F13" s="4"/>
      <c r="G13" s="4"/>
      <c r="H13" s="4"/>
      <c r="I13" s="6" t="s">
        <v>16</v>
      </c>
      <c r="J13" s="4"/>
      <c r="K13" s="142" t="s">
        <v>17</v>
      </c>
      <c r="L13" s="142"/>
      <c r="M13" s="142"/>
      <c r="N13" s="142"/>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43" t="s">
        <v>18</v>
      </c>
      <c r="D16" s="144"/>
      <c r="E16" s="144"/>
      <c r="F16" s="144"/>
      <c r="G16" s="144"/>
      <c r="H16" s="144"/>
      <c r="I16" s="144"/>
      <c r="J16" s="144"/>
      <c r="K16" s="144"/>
      <c r="L16" s="144"/>
      <c r="M16" s="144"/>
      <c r="N16" s="144"/>
      <c r="O16" s="145"/>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50" t="s">
        <v>19</v>
      </c>
      <c r="D18" s="150"/>
      <c r="E18" s="150"/>
      <c r="F18" s="150"/>
      <c r="G18" s="150"/>
      <c r="H18" s="150"/>
      <c r="I18" s="150"/>
      <c r="J18" s="150"/>
      <c r="K18" s="150"/>
      <c r="L18" s="150"/>
      <c r="M18" s="150"/>
      <c r="N18" s="150"/>
      <c r="O18" s="150"/>
      <c r="P18" s="4"/>
      <c r="Q18" s="4"/>
      <c r="R18" s="4"/>
      <c r="S18" s="4"/>
      <c r="T18" s="5"/>
      <c r="U18" s="60"/>
    </row>
    <row r="19" spans="2:21" ht="4.5"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46" t="s">
        <v>20</v>
      </c>
      <c r="D20" s="147"/>
      <c r="E20" s="147"/>
      <c r="F20" s="147"/>
      <c r="G20" s="147"/>
      <c r="H20" s="147"/>
      <c r="I20" s="147"/>
      <c r="J20" s="147"/>
      <c r="K20" s="147"/>
      <c r="L20" s="147"/>
      <c r="M20" s="147"/>
      <c r="N20" s="147"/>
      <c r="O20" s="148"/>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49" t="s">
        <v>21</v>
      </c>
      <c r="D22" s="149"/>
      <c r="E22" s="149"/>
      <c r="F22" s="149"/>
      <c r="G22" s="149"/>
      <c r="H22" s="149"/>
      <c r="I22" s="149"/>
      <c r="J22" s="149"/>
      <c r="K22" s="149"/>
      <c r="L22" s="149"/>
      <c r="M22" s="149"/>
      <c r="N22" s="149"/>
      <c r="O22" s="149"/>
      <c r="P22" s="4"/>
      <c r="Q22" s="4"/>
      <c r="R22" s="4"/>
      <c r="S22" s="4"/>
      <c r="T22" s="5"/>
      <c r="U22" s="60"/>
    </row>
    <row r="23" spans="2:21" ht="29.25" customHeight="1">
      <c r="B23" s="3"/>
      <c r="C23" s="149" t="s">
        <v>22</v>
      </c>
      <c r="D23" s="149"/>
      <c r="E23" s="149"/>
      <c r="F23" s="149"/>
      <c r="G23" s="149"/>
      <c r="H23" s="149"/>
      <c r="I23" s="149"/>
      <c r="J23" s="149"/>
      <c r="K23" s="149"/>
      <c r="L23" s="149"/>
      <c r="M23" s="149"/>
      <c r="N23" s="149"/>
      <c r="O23" s="149"/>
      <c r="P23" s="4"/>
      <c r="Q23" s="4"/>
      <c r="R23" s="4"/>
      <c r="S23" s="4"/>
      <c r="T23" s="5"/>
      <c r="U23" s="60"/>
    </row>
    <row r="24" spans="2:21" ht="15.75" customHeight="1">
      <c r="B24" s="3"/>
      <c r="C24" s="146" t="s">
        <v>23</v>
      </c>
      <c r="D24" s="147"/>
      <c r="E24" s="147"/>
      <c r="F24" s="147"/>
      <c r="G24" s="147"/>
      <c r="H24" s="147"/>
      <c r="I24" s="147"/>
      <c r="J24" s="147"/>
      <c r="K24" s="147"/>
      <c r="L24" s="147"/>
      <c r="M24" s="147"/>
      <c r="N24" s="147"/>
      <c r="O24" s="148"/>
      <c r="P24" s="24"/>
      <c r="Q24" s="24"/>
      <c r="R24" s="24"/>
      <c r="S24" s="24"/>
      <c r="T24" s="5"/>
      <c r="U24" s="60"/>
    </row>
    <row r="25" spans="2:21" ht="5.25" customHeight="1">
      <c r="B25" s="3"/>
      <c r="C25" s="9"/>
      <c r="D25" s="9"/>
      <c r="E25" s="9"/>
      <c r="F25" s="9"/>
      <c r="G25" s="9"/>
      <c r="H25" s="9"/>
      <c r="I25" s="9"/>
      <c r="J25" s="7"/>
      <c r="K25" s="7"/>
      <c r="L25" s="7"/>
      <c r="M25" s="7"/>
      <c r="N25" s="7"/>
      <c r="O25" s="7"/>
      <c r="P25" s="7"/>
      <c r="Q25" s="7"/>
      <c r="R25" s="7"/>
      <c r="S25" s="7"/>
      <c r="T25" s="5"/>
      <c r="U25" s="60"/>
    </row>
    <row r="26" spans="2:21" ht="34.5" customHeight="1">
      <c r="B26" s="3"/>
      <c r="C26" s="150" t="s">
        <v>24</v>
      </c>
      <c r="D26" s="150"/>
      <c r="E26" s="150"/>
      <c r="F26" s="150"/>
      <c r="G26" s="150"/>
      <c r="H26" s="150"/>
      <c r="I26" s="150"/>
      <c r="J26" s="150"/>
      <c r="K26" s="150"/>
      <c r="L26" s="150"/>
      <c r="M26" s="150"/>
      <c r="N26" s="150"/>
      <c r="O26" s="150"/>
      <c r="P26" s="7"/>
      <c r="Q26" s="7"/>
      <c r="R26" s="7"/>
      <c r="S26" s="7"/>
      <c r="T26" s="5"/>
      <c r="U26" s="60"/>
    </row>
    <row r="27" spans="2:21" ht="3.75" customHeight="1">
      <c r="B27" s="3"/>
      <c r="C27" s="4"/>
      <c r="D27" s="4"/>
      <c r="E27" s="18"/>
      <c r="F27" s="18"/>
      <c r="G27" s="18"/>
      <c r="H27" s="18"/>
      <c r="I27" s="18"/>
      <c r="J27" s="18"/>
      <c r="K27" s="18"/>
      <c r="L27" s="18"/>
      <c r="M27" s="18"/>
      <c r="N27" s="18"/>
      <c r="O27" s="7"/>
      <c r="P27" s="7"/>
      <c r="Q27" s="7"/>
      <c r="R27" s="7"/>
      <c r="S27" s="7"/>
      <c r="T27" s="5"/>
      <c r="U27" s="60"/>
    </row>
    <row r="28" spans="2:21" ht="33.75" customHeight="1">
      <c r="B28" s="3"/>
      <c r="C28" s="150" t="s">
        <v>25</v>
      </c>
      <c r="D28" s="150"/>
      <c r="E28" s="150"/>
      <c r="F28" s="150"/>
      <c r="G28" s="150"/>
      <c r="H28" s="150"/>
      <c r="I28" s="150"/>
      <c r="J28" s="150"/>
      <c r="K28" s="150"/>
      <c r="L28" s="150"/>
      <c r="M28" s="150"/>
      <c r="N28" s="150"/>
      <c r="O28" s="150"/>
      <c r="P28" s="30"/>
      <c r="Q28" s="7"/>
      <c r="R28" s="7"/>
      <c r="S28" s="7"/>
      <c r="T28" s="5"/>
      <c r="U28" s="60"/>
    </row>
    <row r="29" spans="2:21" ht="3.75" customHeight="1">
      <c r="B29" s="3"/>
      <c r="C29" s="9"/>
      <c r="D29" s="9"/>
      <c r="E29" s="9"/>
      <c r="F29" s="9"/>
      <c r="G29" s="9"/>
      <c r="H29" s="9"/>
      <c r="I29" s="9"/>
      <c r="J29" s="9"/>
      <c r="K29" s="9"/>
      <c r="L29" s="9"/>
      <c r="M29" s="9"/>
      <c r="N29" s="9"/>
      <c r="O29" s="7"/>
      <c r="P29" s="7"/>
      <c r="Q29" s="7"/>
      <c r="R29" s="7"/>
      <c r="S29" s="7"/>
      <c r="T29" s="5"/>
      <c r="U29" s="60"/>
    </row>
    <row r="30" spans="2:21" ht="5.25" customHeight="1">
      <c r="B30" s="3"/>
      <c r="C30" s="12"/>
      <c r="D30" s="12"/>
      <c r="E30" s="12"/>
      <c r="F30" s="12"/>
      <c r="G30" s="12"/>
      <c r="H30" s="12"/>
      <c r="I30" s="12"/>
      <c r="J30" s="12"/>
      <c r="K30" s="12"/>
      <c r="L30" s="12"/>
      <c r="M30" s="12"/>
      <c r="N30" s="4"/>
      <c r="O30" s="4"/>
      <c r="P30" s="4"/>
      <c r="Q30" s="4"/>
      <c r="R30" s="4"/>
      <c r="S30" s="4"/>
      <c r="T30" s="5"/>
      <c r="U30" s="60"/>
    </row>
    <row r="31" spans="2:21" ht="15.75" customHeight="1">
      <c r="B31" s="3"/>
      <c r="C31" s="143" t="s">
        <v>26</v>
      </c>
      <c r="D31" s="144"/>
      <c r="E31" s="144"/>
      <c r="F31" s="144"/>
      <c r="G31" s="144"/>
      <c r="H31" s="144"/>
      <c r="I31" s="144"/>
      <c r="J31" s="144"/>
      <c r="K31" s="144"/>
      <c r="L31" s="144"/>
      <c r="M31" s="144"/>
      <c r="N31" s="144"/>
      <c r="O31" s="145"/>
      <c r="P31" s="6"/>
      <c r="Q31" s="6"/>
      <c r="R31" s="6"/>
      <c r="S31" s="6"/>
      <c r="T31" s="5"/>
      <c r="U31" s="60"/>
    </row>
    <row r="32" spans="2:21" ht="6" customHeight="1">
      <c r="B32" s="3"/>
      <c r="C32" s="4"/>
      <c r="D32" s="4"/>
      <c r="E32" s="13"/>
      <c r="F32" s="13"/>
      <c r="G32" s="13"/>
      <c r="H32" s="13"/>
      <c r="I32" s="13"/>
      <c r="J32" s="13"/>
      <c r="K32" s="13"/>
      <c r="L32" s="13"/>
      <c r="M32" s="13"/>
      <c r="N32" s="13"/>
      <c r="O32" s="13"/>
      <c r="P32" s="13"/>
      <c r="Q32" s="13"/>
      <c r="R32" s="4"/>
      <c r="S32" s="4"/>
      <c r="T32" s="5"/>
      <c r="U32" s="60"/>
    </row>
    <row r="33" spans="1:21" ht="33" customHeight="1">
      <c r="A33" s="84" t="s">
        <v>27</v>
      </c>
      <c r="B33" s="83" t="s">
        <v>28</v>
      </c>
      <c r="C33" s="123" t="s">
        <v>29</v>
      </c>
      <c r="D33" s="161" t="s">
        <v>30</v>
      </c>
      <c r="E33" s="124" t="s">
        <v>31</v>
      </c>
      <c r="F33" s="123" t="s">
        <v>32</v>
      </c>
      <c r="G33" s="123" t="s">
        <v>33</v>
      </c>
      <c r="H33" s="123" t="s">
        <v>34</v>
      </c>
      <c r="I33" s="124" t="s">
        <v>35</v>
      </c>
      <c r="J33" s="123" t="s">
        <v>36</v>
      </c>
      <c r="K33" s="123"/>
      <c r="L33" s="123" t="s">
        <v>37</v>
      </c>
      <c r="M33" s="123" t="s">
        <v>38</v>
      </c>
      <c r="N33" s="123" t="s">
        <v>39</v>
      </c>
      <c r="O33" s="123" t="s">
        <v>40</v>
      </c>
      <c r="P33" s="136" t="s">
        <v>41</v>
      </c>
      <c r="Q33" s="125" t="s">
        <v>42</v>
      </c>
      <c r="R33" s="126"/>
      <c r="S33" s="45"/>
      <c r="T33" s="5"/>
      <c r="U33" s="60"/>
    </row>
    <row r="34" spans="1:21" ht="33" customHeight="1">
      <c r="B34" s="3"/>
      <c r="C34" s="123"/>
      <c r="D34" s="137"/>
      <c r="E34" s="124"/>
      <c r="F34" s="123"/>
      <c r="G34" s="123"/>
      <c r="H34" s="123"/>
      <c r="I34" s="124"/>
      <c r="J34" s="87" t="s">
        <v>43</v>
      </c>
      <c r="K34" s="87" t="s">
        <v>44</v>
      </c>
      <c r="L34" s="123"/>
      <c r="M34" s="123"/>
      <c r="N34" s="123"/>
      <c r="O34" s="123"/>
      <c r="P34" s="137"/>
      <c r="Q34" s="48" t="s">
        <v>45</v>
      </c>
      <c r="R34" s="49" t="s">
        <v>46</v>
      </c>
      <c r="S34" s="25" t="s">
        <v>47</v>
      </c>
      <c r="T34" s="25" t="s">
        <v>48</v>
      </c>
      <c r="U34" s="60"/>
    </row>
    <row r="35" spans="1:21" ht="70.5" customHeight="1">
      <c r="B35" s="3"/>
      <c r="C35" s="53">
        <v>1</v>
      </c>
      <c r="D35" s="118" t="s">
        <v>118</v>
      </c>
      <c r="E35" s="92" t="s">
        <v>119</v>
      </c>
      <c r="F35" s="93" t="s">
        <v>120</v>
      </c>
      <c r="G35" s="94" t="s">
        <v>121</v>
      </c>
      <c r="H35" s="93" t="s">
        <v>7</v>
      </c>
      <c r="I35" s="94" t="s">
        <v>122</v>
      </c>
      <c r="J35" s="95">
        <v>1</v>
      </c>
      <c r="K35" s="94" t="s">
        <v>123</v>
      </c>
      <c r="L35" s="96">
        <v>43983</v>
      </c>
      <c r="M35" s="96">
        <v>44135</v>
      </c>
      <c r="N35" s="94" t="s">
        <v>124</v>
      </c>
      <c r="O35" s="94" t="s">
        <v>125</v>
      </c>
      <c r="P35" s="97" t="s">
        <v>126</v>
      </c>
      <c r="Q35" s="98"/>
      <c r="R35" s="99"/>
      <c r="S35" s="25"/>
      <c r="T35" s="91"/>
      <c r="U35" s="60"/>
    </row>
    <row r="36" spans="1:21" ht="66.75" customHeight="1">
      <c r="B36" s="3"/>
      <c r="C36" s="53">
        <v>2</v>
      </c>
      <c r="D36" s="119"/>
      <c r="E36" s="92" t="s">
        <v>127</v>
      </c>
      <c r="F36" s="93" t="s">
        <v>120</v>
      </c>
      <c r="G36" s="94" t="s">
        <v>128</v>
      </c>
      <c r="H36" s="93" t="s">
        <v>7</v>
      </c>
      <c r="I36" s="94" t="s">
        <v>129</v>
      </c>
      <c r="J36" s="95">
        <v>2</v>
      </c>
      <c r="K36" s="94" t="s">
        <v>130</v>
      </c>
      <c r="L36" s="96">
        <v>44136</v>
      </c>
      <c r="M36" s="96">
        <v>44377</v>
      </c>
      <c r="N36" s="94" t="s">
        <v>124</v>
      </c>
      <c r="O36" s="94" t="s">
        <v>125</v>
      </c>
      <c r="P36" s="97" t="s">
        <v>126</v>
      </c>
      <c r="Q36" s="98"/>
      <c r="R36" s="99"/>
      <c r="S36" s="25"/>
      <c r="T36" s="91"/>
      <c r="U36" s="60"/>
    </row>
    <row r="37" spans="1:21" s="14" customFormat="1" ht="154.5" customHeight="1">
      <c r="A37" s="85">
        <v>1</v>
      </c>
      <c r="B37" s="15" t="s">
        <v>49</v>
      </c>
      <c r="C37" s="53">
        <v>3</v>
      </c>
      <c r="D37" s="57" t="s">
        <v>50</v>
      </c>
      <c r="E37" s="57" t="s">
        <v>51</v>
      </c>
      <c r="F37" s="55" t="s">
        <v>52</v>
      </c>
      <c r="G37" s="57" t="s">
        <v>51</v>
      </c>
      <c r="H37" s="56" t="s">
        <v>8</v>
      </c>
      <c r="I37" s="57" t="s">
        <v>53</v>
      </c>
      <c r="J37" s="57">
        <v>1</v>
      </c>
      <c r="K37" s="57" t="s">
        <v>54</v>
      </c>
      <c r="L37" s="58">
        <v>43922</v>
      </c>
      <c r="M37" s="58">
        <v>44165</v>
      </c>
      <c r="N37" s="57" t="s">
        <v>55</v>
      </c>
      <c r="O37" s="57" t="s">
        <v>55</v>
      </c>
      <c r="P37" s="57"/>
      <c r="Q37" s="57"/>
      <c r="R37" s="59"/>
      <c r="S37" s="22">
        <f>IF(H37="Baja",1,IF(H37="Media - baja",2,IF(H37="Media",3,IF(H37="Media - alta",4,5))))</f>
        <v>5</v>
      </c>
      <c r="T37" s="44">
        <f>R37*S37</f>
        <v>0</v>
      </c>
      <c r="U37" s="61"/>
    </row>
    <row r="38" spans="1:21" s="14" customFormat="1" ht="135.75" customHeight="1">
      <c r="A38" s="85">
        <v>2</v>
      </c>
      <c r="B38" s="15" t="s">
        <v>56</v>
      </c>
      <c r="C38" s="53">
        <v>4</v>
      </c>
      <c r="D38" s="57" t="s">
        <v>57</v>
      </c>
      <c r="E38" s="57" t="s">
        <v>58</v>
      </c>
      <c r="F38" s="57" t="s">
        <v>52</v>
      </c>
      <c r="G38" s="57" t="s">
        <v>58</v>
      </c>
      <c r="H38" s="56" t="s">
        <v>8</v>
      </c>
      <c r="I38" s="57" t="s">
        <v>53</v>
      </c>
      <c r="J38" s="57">
        <v>1</v>
      </c>
      <c r="K38" s="57" t="s">
        <v>54</v>
      </c>
      <c r="L38" s="58">
        <v>43922</v>
      </c>
      <c r="M38" s="58">
        <v>44165</v>
      </c>
      <c r="N38" s="57" t="s">
        <v>55</v>
      </c>
      <c r="O38" s="57" t="s">
        <v>55</v>
      </c>
      <c r="P38" s="57"/>
      <c r="Q38" s="57"/>
      <c r="R38" s="59"/>
      <c r="S38" s="22">
        <f t="shared" ref="S38:S45" si="0">IF(H38="Baja",1,IF(H38="Media - baja",2,IF(H38="Media",3,IF(H38="Media - alta",4,5))))</f>
        <v>5</v>
      </c>
      <c r="T38" s="44">
        <f t="shared" ref="T38:T45" si="1">R38*S38</f>
        <v>0</v>
      </c>
      <c r="U38" s="61"/>
    </row>
    <row r="39" spans="1:21" s="100" customFormat="1" ht="216.75" customHeight="1">
      <c r="A39" s="101">
        <v>3</v>
      </c>
      <c r="B39" s="102" t="s">
        <v>59</v>
      </c>
      <c r="C39" s="138">
        <v>5</v>
      </c>
      <c r="D39" s="140" t="s">
        <v>60</v>
      </c>
      <c r="E39" s="140" t="s">
        <v>61</v>
      </c>
      <c r="F39" s="140" t="s">
        <v>62</v>
      </c>
      <c r="G39" s="140" t="s">
        <v>63</v>
      </c>
      <c r="H39" s="140" t="s">
        <v>7</v>
      </c>
      <c r="I39" s="140" t="s">
        <v>53</v>
      </c>
      <c r="J39" s="140">
        <v>2</v>
      </c>
      <c r="K39" s="140" t="s">
        <v>64</v>
      </c>
      <c r="L39" s="164">
        <v>43983</v>
      </c>
      <c r="M39" s="164">
        <v>44196</v>
      </c>
      <c r="N39" s="140" t="s">
        <v>65</v>
      </c>
      <c r="O39" s="140" t="s">
        <v>65</v>
      </c>
      <c r="P39" s="162"/>
      <c r="Q39" s="162"/>
      <c r="R39" s="162"/>
      <c r="S39" s="103">
        <f t="shared" si="0"/>
        <v>4</v>
      </c>
      <c r="T39" s="104">
        <f t="shared" si="1"/>
        <v>0</v>
      </c>
      <c r="U39" s="105"/>
    </row>
    <row r="40" spans="1:21" s="100" customFormat="1" ht="87.95" customHeight="1">
      <c r="A40" s="101">
        <v>8</v>
      </c>
      <c r="B40" s="102" t="s">
        <v>66</v>
      </c>
      <c r="C40" s="139"/>
      <c r="D40" s="141"/>
      <c r="E40" s="141"/>
      <c r="F40" s="141"/>
      <c r="G40" s="141"/>
      <c r="H40" s="141"/>
      <c r="I40" s="141"/>
      <c r="J40" s="141"/>
      <c r="K40" s="141"/>
      <c r="L40" s="165"/>
      <c r="M40" s="165"/>
      <c r="N40" s="141"/>
      <c r="O40" s="141"/>
      <c r="P40" s="163"/>
      <c r="Q40" s="163"/>
      <c r="R40" s="163"/>
      <c r="S40" s="103"/>
      <c r="T40" s="104"/>
      <c r="U40" s="105"/>
    </row>
    <row r="41" spans="1:21" s="14" customFormat="1" ht="120" customHeight="1">
      <c r="A41" s="85">
        <v>4</v>
      </c>
      <c r="B41" s="15" t="s">
        <v>67</v>
      </c>
      <c r="C41" s="53">
        <v>6</v>
      </c>
      <c r="D41" s="86" t="s">
        <v>107</v>
      </c>
      <c r="E41" s="55"/>
      <c r="F41" s="55"/>
      <c r="G41" s="55"/>
      <c r="H41" s="55"/>
      <c r="I41" s="55"/>
      <c r="J41" s="59"/>
      <c r="K41" s="57"/>
      <c r="L41" s="58"/>
      <c r="M41" s="58"/>
      <c r="N41" s="57"/>
      <c r="O41" s="57"/>
      <c r="P41" s="57"/>
      <c r="Q41" s="57"/>
      <c r="R41" s="59"/>
      <c r="S41" s="22">
        <f t="shared" si="0"/>
        <v>5</v>
      </c>
      <c r="T41" s="44">
        <f t="shared" si="1"/>
        <v>0</v>
      </c>
      <c r="U41" s="61"/>
    </row>
    <row r="42" spans="1:21" s="14" customFormat="1" ht="107.25" customHeight="1">
      <c r="A42" s="85">
        <v>5</v>
      </c>
      <c r="B42" s="15" t="s">
        <v>68</v>
      </c>
      <c r="C42" s="53">
        <v>5</v>
      </c>
      <c r="D42" s="86" t="s">
        <v>69</v>
      </c>
      <c r="E42" s="55" t="s">
        <v>70</v>
      </c>
      <c r="F42" s="55" t="s">
        <v>71</v>
      </c>
      <c r="G42" s="55" t="s">
        <v>72</v>
      </c>
      <c r="H42" s="55" t="s">
        <v>7</v>
      </c>
      <c r="I42" s="55" t="s">
        <v>73</v>
      </c>
      <c r="J42" s="82">
        <v>4</v>
      </c>
      <c r="K42" s="57" t="s">
        <v>74</v>
      </c>
      <c r="L42" s="58">
        <v>44013</v>
      </c>
      <c r="M42" s="58">
        <v>44135</v>
      </c>
      <c r="N42" s="57" t="s">
        <v>65</v>
      </c>
      <c r="O42" s="57" t="s">
        <v>65</v>
      </c>
      <c r="P42" s="57"/>
      <c r="Q42" s="57"/>
      <c r="R42" s="59"/>
      <c r="S42" s="22">
        <f t="shared" si="0"/>
        <v>4</v>
      </c>
      <c r="T42" s="44">
        <f t="shared" si="1"/>
        <v>0</v>
      </c>
      <c r="U42" s="61"/>
    </row>
    <row r="43" spans="1:21" s="14" customFormat="1" ht="182.25" customHeight="1">
      <c r="A43" s="85">
        <v>6</v>
      </c>
      <c r="B43" s="15" t="s">
        <v>75</v>
      </c>
      <c r="C43" s="53">
        <v>6</v>
      </c>
      <c r="D43" s="90" t="s">
        <v>117</v>
      </c>
      <c r="E43" s="56" t="s">
        <v>108</v>
      </c>
      <c r="F43" s="56" t="s">
        <v>109</v>
      </c>
      <c r="G43" s="56" t="s">
        <v>110</v>
      </c>
      <c r="H43" s="56" t="s">
        <v>111</v>
      </c>
      <c r="I43" s="56" t="s">
        <v>112</v>
      </c>
      <c r="J43" s="88">
        <v>1</v>
      </c>
      <c r="K43" s="88" t="s">
        <v>113</v>
      </c>
      <c r="L43" s="89">
        <v>43938</v>
      </c>
      <c r="M43" s="89">
        <v>43951</v>
      </c>
      <c r="N43" s="88" t="s">
        <v>114</v>
      </c>
      <c r="O43" s="88" t="s">
        <v>115</v>
      </c>
      <c r="P43" s="88" t="s">
        <v>116</v>
      </c>
      <c r="Q43" s="57"/>
      <c r="R43" s="59"/>
      <c r="S43" s="22">
        <f t="shared" si="0"/>
        <v>5</v>
      </c>
      <c r="T43" s="44">
        <f t="shared" si="1"/>
        <v>0</v>
      </c>
      <c r="U43" s="61"/>
    </row>
    <row r="44" spans="1:21" s="14" customFormat="1" ht="131.25" customHeight="1">
      <c r="A44" s="85">
        <v>7</v>
      </c>
      <c r="B44" s="15" t="s">
        <v>76</v>
      </c>
      <c r="C44" s="53">
        <v>7</v>
      </c>
      <c r="D44" s="86" t="s">
        <v>77</v>
      </c>
      <c r="E44" s="55" t="s">
        <v>78</v>
      </c>
      <c r="F44" s="55" t="s">
        <v>52</v>
      </c>
      <c r="G44" s="55" t="s">
        <v>79</v>
      </c>
      <c r="H44" s="55" t="s">
        <v>8</v>
      </c>
      <c r="I44" s="57" t="s">
        <v>53</v>
      </c>
      <c r="J44" s="82">
        <v>1</v>
      </c>
      <c r="K44" s="57" t="s">
        <v>106</v>
      </c>
      <c r="L44" s="58">
        <v>43831</v>
      </c>
      <c r="M44" s="58">
        <v>44196</v>
      </c>
      <c r="N44" s="57" t="s">
        <v>80</v>
      </c>
      <c r="O44" s="57"/>
      <c r="P44" s="57"/>
      <c r="Q44" s="57"/>
      <c r="R44" s="59"/>
      <c r="S44" s="22">
        <f t="shared" si="0"/>
        <v>5</v>
      </c>
      <c r="T44" s="44">
        <f t="shared" si="1"/>
        <v>0</v>
      </c>
      <c r="U44" s="61"/>
    </row>
    <row r="45" spans="1:21" s="14" customFormat="1" ht="31.5" customHeight="1">
      <c r="B45" s="15"/>
      <c r="C45" s="53" t="s">
        <v>81</v>
      </c>
      <c r="D45" s="54"/>
      <c r="E45" s="55"/>
      <c r="F45" s="55"/>
      <c r="G45" s="55"/>
      <c r="H45" s="55"/>
      <c r="I45" s="55"/>
      <c r="J45" s="59"/>
      <c r="K45" s="57"/>
      <c r="L45" s="58"/>
      <c r="M45" s="58"/>
      <c r="N45" s="57"/>
      <c r="O45" s="57"/>
      <c r="P45" s="57"/>
      <c r="Q45" s="57"/>
      <c r="R45" s="59"/>
      <c r="S45" s="22">
        <f t="shared" si="0"/>
        <v>5</v>
      </c>
      <c r="T45" s="44">
        <f t="shared" si="1"/>
        <v>0</v>
      </c>
      <c r="U45" s="61"/>
    </row>
    <row r="46" spans="1:21" s="14" customFormat="1" ht="31.5" customHeight="1">
      <c r="B46" s="15"/>
      <c r="C46" s="39"/>
      <c r="D46" s="39"/>
      <c r="E46" s="38"/>
      <c r="F46" s="38"/>
      <c r="G46" s="38"/>
      <c r="H46" s="40"/>
      <c r="I46" s="38"/>
      <c r="J46" s="41"/>
      <c r="K46" s="38"/>
      <c r="L46" s="42"/>
      <c r="M46" s="42"/>
      <c r="N46" s="38"/>
      <c r="O46" s="38"/>
      <c r="P46" s="38"/>
      <c r="Q46" s="38"/>
      <c r="R46" s="43"/>
      <c r="S46" s="43"/>
      <c r="T46" s="43"/>
      <c r="U46" s="61"/>
    </row>
    <row r="47" spans="1:21" ht="21.75" customHeight="1">
      <c r="B47" s="63"/>
      <c r="C47" s="64"/>
      <c r="D47" s="64"/>
      <c r="E47" s="64"/>
      <c r="F47" s="64"/>
      <c r="G47" s="64"/>
      <c r="H47" s="64"/>
      <c r="I47" s="64"/>
      <c r="J47" s="64"/>
      <c r="K47" s="64"/>
      <c r="L47" s="64"/>
      <c r="M47" s="64"/>
      <c r="N47" s="64"/>
      <c r="O47" s="64"/>
      <c r="P47" s="64"/>
      <c r="Q47" s="64"/>
      <c r="R47" s="64"/>
      <c r="S47" s="64"/>
      <c r="T47" s="65"/>
      <c r="U47" s="60"/>
    </row>
    <row r="48" spans="1:21" ht="21.75" customHeight="1">
      <c r="A48" s="16"/>
      <c r="B48" s="133" t="s">
        <v>82</v>
      </c>
      <c r="C48" s="134"/>
      <c r="D48" s="134"/>
      <c r="E48" s="134"/>
      <c r="F48" s="134"/>
      <c r="G48" s="134"/>
      <c r="H48" s="134"/>
      <c r="I48" s="134"/>
      <c r="J48" s="134"/>
      <c r="K48" s="134"/>
      <c r="L48" s="134"/>
      <c r="M48" s="134"/>
      <c r="N48" s="134"/>
      <c r="O48" s="134"/>
      <c r="P48" s="134"/>
      <c r="Q48" s="134"/>
      <c r="R48" s="134"/>
      <c r="S48" s="134"/>
      <c r="T48" s="134"/>
      <c r="U48" s="135"/>
    </row>
    <row r="49" spans="1:21" ht="21.75" customHeight="1">
      <c r="A49" s="17"/>
      <c r="B49" s="130" t="s">
        <v>83</v>
      </c>
      <c r="C49" s="131"/>
      <c r="D49" s="131"/>
      <c r="E49" s="131"/>
      <c r="F49" s="131"/>
      <c r="G49" s="131"/>
      <c r="H49" s="131"/>
      <c r="I49" s="131"/>
      <c r="J49" s="131"/>
      <c r="K49" s="131"/>
      <c r="L49" s="131"/>
      <c r="M49" s="131"/>
      <c r="N49" s="131"/>
      <c r="O49" s="131"/>
      <c r="P49" s="131"/>
      <c r="Q49" s="131"/>
      <c r="R49" s="131"/>
      <c r="S49" s="131"/>
      <c r="T49" s="131"/>
      <c r="U49" s="132"/>
    </row>
    <row r="50" spans="1:21" ht="21.75" customHeight="1">
      <c r="B50" s="154" t="s">
        <v>84</v>
      </c>
      <c r="C50" s="155"/>
      <c r="D50" s="156"/>
      <c r="E50" s="157" t="s">
        <v>85</v>
      </c>
      <c r="F50" s="157"/>
      <c r="G50" s="157"/>
      <c r="H50" s="157" t="s">
        <v>86</v>
      </c>
      <c r="I50" s="157"/>
      <c r="J50" s="158">
        <v>3</v>
      </c>
      <c r="K50" s="159"/>
      <c r="L50" s="159"/>
      <c r="M50" s="160" t="s">
        <v>87</v>
      </c>
      <c r="N50" s="160"/>
      <c r="O50" s="160"/>
      <c r="P50" s="127">
        <v>43343</v>
      </c>
      <c r="Q50" s="128"/>
      <c r="R50" s="128"/>
      <c r="S50" s="128"/>
      <c r="T50" s="128"/>
      <c r="U50" s="129"/>
    </row>
    <row r="51" spans="1:21" ht="80.25" customHeight="1">
      <c r="B51" s="120"/>
      <c r="C51" s="121"/>
      <c r="D51" s="121"/>
      <c r="E51" s="121"/>
      <c r="F51" s="121"/>
      <c r="G51" s="121"/>
      <c r="H51" s="121"/>
      <c r="I51" s="121"/>
      <c r="J51" s="122"/>
      <c r="K51" s="122"/>
      <c r="L51" s="122"/>
      <c r="M51" s="121"/>
      <c r="N51" s="121"/>
      <c r="O51" s="121"/>
      <c r="P51" s="122"/>
      <c r="Q51" s="122"/>
      <c r="R51" s="122"/>
      <c r="S51" s="122"/>
      <c r="T51" s="122"/>
      <c r="U51" s="62"/>
    </row>
    <row r="86" spans="21:21" ht="15.75" customHeight="1">
      <c r="U86" s="18"/>
    </row>
    <row r="87" spans="21:21">
      <c r="U87" s="18"/>
    </row>
    <row r="88" spans="21:21" ht="15.75" customHeight="1">
      <c r="U88" s="18"/>
    </row>
    <row r="89" spans="21:21">
      <c r="U89" s="9"/>
    </row>
    <row r="90" spans="21:21" ht="15.75" customHeight="1">
      <c r="U90" s="18"/>
    </row>
  </sheetData>
  <mergeCells count="57">
    <mergeCell ref="O39:O40"/>
    <mergeCell ref="P39:P40"/>
    <mergeCell ref="Q39:Q40"/>
    <mergeCell ref="R39:R40"/>
    <mergeCell ref="J39:J40"/>
    <mergeCell ref="K39:K40"/>
    <mergeCell ref="L39:L40"/>
    <mergeCell ref="M39:M40"/>
    <mergeCell ref="N39:N40"/>
    <mergeCell ref="C2:E6"/>
    <mergeCell ref="P2:R6"/>
    <mergeCell ref="F2:O6"/>
    <mergeCell ref="B50:D50"/>
    <mergeCell ref="E50:G50"/>
    <mergeCell ref="H50:I50"/>
    <mergeCell ref="J50:L50"/>
    <mergeCell ref="M50:O50"/>
    <mergeCell ref="K12:N12"/>
    <mergeCell ref="K13:N13"/>
    <mergeCell ref="H33:H34"/>
    <mergeCell ref="D33:D34"/>
    <mergeCell ref="G33:G34"/>
    <mergeCell ref="C18:O18"/>
    <mergeCell ref="C22:O22"/>
    <mergeCell ref="C20:O20"/>
    <mergeCell ref="I39:I40"/>
    <mergeCell ref="K9:N9"/>
    <mergeCell ref="K10:N10"/>
    <mergeCell ref="K11:N11"/>
    <mergeCell ref="C16:O16"/>
    <mergeCell ref="C24:O24"/>
    <mergeCell ref="C23:O23"/>
    <mergeCell ref="C26:O26"/>
    <mergeCell ref="C28:O28"/>
    <mergeCell ref="C31:O31"/>
    <mergeCell ref="I33:I34"/>
    <mergeCell ref="J33:K33"/>
    <mergeCell ref="L33:L34"/>
    <mergeCell ref="M33:M34"/>
    <mergeCell ref="O33:O34"/>
    <mergeCell ref="N33:N34"/>
    <mergeCell ref="D35:D36"/>
    <mergeCell ref="B51:T51"/>
    <mergeCell ref="C33:C34"/>
    <mergeCell ref="E33:E34"/>
    <mergeCell ref="F33:F34"/>
    <mergeCell ref="Q33:R33"/>
    <mergeCell ref="P50:U50"/>
    <mergeCell ref="B49:U49"/>
    <mergeCell ref="B48:U48"/>
    <mergeCell ref="P33:P34"/>
    <mergeCell ref="C39:C40"/>
    <mergeCell ref="D39:D40"/>
    <mergeCell ref="E39:E40"/>
    <mergeCell ref="F39:F40"/>
    <mergeCell ref="G39:G40"/>
    <mergeCell ref="H39:H40"/>
  </mergeCells>
  <dataValidations count="2">
    <dataValidation type="list" allowBlank="1" showInputMessage="1" showErrorMessage="1" sqref="H37:H42 H44:H46">
      <formula1>$T$2:$T$6</formula1>
    </dataValidation>
    <dataValidation type="list" allowBlank="1" showInputMessage="1" showErrorMessage="1" sqref="H43 H35:H36">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10" zoomScale="55" zoomScaleNormal="55" workbookViewId="0">
      <selection activeCell="B37" sqref="B37:Q37"/>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78"/>
      <c r="D2" s="179"/>
      <c r="E2" s="184" t="s">
        <v>2</v>
      </c>
      <c r="F2" s="185"/>
      <c r="G2" s="185"/>
      <c r="H2" s="185"/>
      <c r="I2" s="185"/>
      <c r="J2" s="185"/>
      <c r="K2" s="185"/>
      <c r="L2" s="185"/>
      <c r="M2" s="185"/>
      <c r="N2" s="186"/>
      <c r="O2" s="152" t="s">
        <v>3</v>
      </c>
      <c r="P2" s="152"/>
      <c r="Q2" s="152"/>
      <c r="R2" s="47"/>
      <c r="S2" s="31" t="s">
        <v>4</v>
      </c>
    </row>
    <row r="3" spans="2:19" ht="12.75" customHeight="1">
      <c r="B3" s="77"/>
      <c r="C3" s="180"/>
      <c r="D3" s="181"/>
      <c r="E3" s="187"/>
      <c r="F3" s="188"/>
      <c r="G3" s="188"/>
      <c r="H3" s="188"/>
      <c r="I3" s="188"/>
      <c r="J3" s="188"/>
      <c r="K3" s="188"/>
      <c r="L3" s="188"/>
      <c r="M3" s="188"/>
      <c r="N3" s="189"/>
      <c r="O3" s="152"/>
      <c r="P3" s="152"/>
      <c r="Q3" s="152"/>
      <c r="R3" s="47"/>
      <c r="S3" s="32" t="s">
        <v>5</v>
      </c>
    </row>
    <row r="4" spans="2:19" ht="12.75" customHeight="1">
      <c r="B4" s="77"/>
      <c r="C4" s="180"/>
      <c r="D4" s="181"/>
      <c r="E4" s="187"/>
      <c r="F4" s="188"/>
      <c r="G4" s="188"/>
      <c r="H4" s="188"/>
      <c r="I4" s="188"/>
      <c r="J4" s="188"/>
      <c r="K4" s="188"/>
      <c r="L4" s="188"/>
      <c r="M4" s="188"/>
      <c r="N4" s="189"/>
      <c r="O4" s="152"/>
      <c r="P4" s="152"/>
      <c r="Q4" s="152"/>
      <c r="R4" s="47"/>
      <c r="S4" s="32" t="s">
        <v>6</v>
      </c>
    </row>
    <row r="5" spans="2:19" ht="12.75" customHeight="1">
      <c r="B5" s="77"/>
      <c r="C5" s="180"/>
      <c r="D5" s="181"/>
      <c r="E5" s="187"/>
      <c r="F5" s="188"/>
      <c r="G5" s="188"/>
      <c r="H5" s="188"/>
      <c r="I5" s="188"/>
      <c r="J5" s="188"/>
      <c r="K5" s="188"/>
      <c r="L5" s="188"/>
      <c r="M5" s="188"/>
      <c r="N5" s="189"/>
      <c r="O5" s="152"/>
      <c r="P5" s="152"/>
      <c r="Q5" s="152"/>
      <c r="R5" s="47"/>
      <c r="S5" s="32" t="s">
        <v>7</v>
      </c>
    </row>
    <row r="6" spans="2:19" ht="12.75" customHeight="1">
      <c r="B6" s="78"/>
      <c r="C6" s="182"/>
      <c r="D6" s="183"/>
      <c r="E6" s="190"/>
      <c r="F6" s="191"/>
      <c r="G6" s="191"/>
      <c r="H6" s="191"/>
      <c r="I6" s="191"/>
      <c r="J6" s="191"/>
      <c r="K6" s="191"/>
      <c r="L6" s="191"/>
      <c r="M6" s="191"/>
      <c r="N6" s="192"/>
      <c r="O6" s="152"/>
      <c r="P6" s="152"/>
      <c r="Q6" s="152"/>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23" t="s">
        <v>29</v>
      </c>
      <c r="D9" s="124" t="s">
        <v>31</v>
      </c>
      <c r="E9" s="123" t="s">
        <v>33</v>
      </c>
      <c r="F9" s="123" t="s">
        <v>34</v>
      </c>
      <c r="G9" s="125" t="s">
        <v>88</v>
      </c>
      <c r="H9" s="126"/>
      <c r="I9" s="193" t="s">
        <v>89</v>
      </c>
      <c r="J9" s="193"/>
      <c r="K9" s="45"/>
      <c r="L9" s="5"/>
      <c r="M9" s="4"/>
      <c r="N9" s="177" t="s">
        <v>90</v>
      </c>
      <c r="O9" s="177"/>
      <c r="P9" s="4"/>
      <c r="Q9" s="60"/>
    </row>
    <row r="10" spans="2:19" ht="42" customHeight="1">
      <c r="B10" s="79"/>
      <c r="C10" s="123"/>
      <c r="D10" s="124"/>
      <c r="E10" s="123"/>
      <c r="F10" s="123"/>
      <c r="G10" s="48" t="s">
        <v>45</v>
      </c>
      <c r="H10" s="49" t="s">
        <v>91</v>
      </c>
      <c r="I10" s="25" t="s">
        <v>92</v>
      </c>
      <c r="J10" s="25" t="s">
        <v>93</v>
      </c>
      <c r="K10" s="25" t="s">
        <v>47</v>
      </c>
      <c r="L10" s="25" t="s">
        <v>48</v>
      </c>
      <c r="M10" s="4"/>
      <c r="N10" s="50" t="s">
        <v>94</v>
      </c>
      <c r="O10" s="51" t="s">
        <v>95</v>
      </c>
      <c r="P10" s="73"/>
      <c r="Q10" s="60"/>
    </row>
    <row r="11" spans="2:19" s="14" customFormat="1" ht="33" customHeight="1">
      <c r="B11" s="80"/>
      <c r="C11" s="21">
        <v>1</v>
      </c>
      <c r="D11" s="46" t="str">
        <f>'RG1'!E37</f>
        <v>Actualizar del procedimiento PR-OA- 208  “Control aleatorio de ingresos y salidas en Zona Franca", incluyendo lo referente al control de ingreso y salida de mercancías (EXCEL)</v>
      </c>
      <c r="E11" s="46" t="str">
        <f>'RG1'!G37</f>
        <v>Actualizar del procedimiento PR-OA- 208  “Control aleatorio de ingresos y salidas en Zona Franca", incluyendo lo referente al control de ingreso y salida de mercancías (EXCEL)</v>
      </c>
      <c r="F11" s="52" t="str">
        <f>'RG1'!H37</f>
        <v>Alta</v>
      </c>
      <c r="G11" s="22">
        <f>'RG1'!Q37</f>
        <v>0</v>
      </c>
      <c r="H11" s="23">
        <f>'RG1'!R37</f>
        <v>0</v>
      </c>
      <c r="I11" s="22"/>
      <c r="J11" s="23"/>
      <c r="K11" s="22">
        <f t="shared" ref="K11:K23" si="0">IF(F11="Baja",1,IF(F11="Media - baja",2,IF(F11="Media",3,IF(F11="Media - alta",4,5))))</f>
        <v>5</v>
      </c>
      <c r="L11" s="44">
        <f t="shared" ref="L11:L23" si="1">J11*K11</f>
        <v>0</v>
      </c>
      <c r="M11" s="73"/>
      <c r="N11" s="22" t="str">
        <f>IFERROR(INDEX($D$11:$D$31,MATCH(0,INDEX(COUNTIF($N$10:N10,$D$11:$D$31),),)),"")</f>
        <v>Actualizar del procedimiento PR-OA- 208  “Control aleatorio de ingresos y salidas en Zona Franca", incluyendo lo referente al control de ingreso y salida de mercancías (EXCEL)</v>
      </c>
      <c r="O11" s="67">
        <f t="shared" ref="O11:O25" si="2">SUMIFS($L$11:$L$31,$D$11:$D$31,N11)/SUMIFS($K$11:$K$31,$D$11:$D$31,N11)</f>
        <v>0</v>
      </c>
      <c r="P11" s="73"/>
      <c r="Q11" s="61"/>
    </row>
    <row r="12" spans="2:19" s="14" customFormat="1" ht="31.5" customHeight="1">
      <c r="B12" s="80"/>
      <c r="C12" s="21">
        <v>2</v>
      </c>
      <c r="D12" s="46" t="str">
        <f>'RG1'!E38</f>
        <v>Actualizar del procedimiento PR-OA- 208  “Control aleatorio de ingresos y salidas en Zona Franca", incluyendo lo relacionado con la comunicación del seguimiento de mercancías para control posterior.</v>
      </c>
      <c r="E12" s="46" t="str">
        <f>'RG1'!G38</f>
        <v>Actualizar del procedimiento PR-OA- 208  “Control aleatorio de ingresos y salidas en Zona Franca", incluyendo lo relacionado con la comunicación del seguimiento de mercancías para control posterior.</v>
      </c>
      <c r="F12" s="52" t="str">
        <f>'RG1'!H38</f>
        <v>Alta</v>
      </c>
      <c r="G12" s="22">
        <f>'RG1'!Q38</f>
        <v>0</v>
      </c>
      <c r="H12" s="23">
        <f>'RG1'!R38</f>
        <v>0</v>
      </c>
      <c r="I12" s="22"/>
      <c r="J12" s="23"/>
      <c r="K12" s="22">
        <f t="shared" si="0"/>
        <v>5</v>
      </c>
      <c r="L12" s="44">
        <f t="shared" si="1"/>
        <v>0</v>
      </c>
      <c r="M12" s="73"/>
      <c r="N12" s="22" t="str">
        <f>IFERROR(INDEX($D$11:$D$31,MATCH(0,INDEX(COUNTIF($N$10:N11,$D$11:$D$31),),)),"")</f>
        <v>Actualizar del procedimiento PR-OA- 208  “Control aleatorio de ingresos y salidas en Zona Franca", incluyendo lo relacionado con la comunicación del seguimiento de mercancías para control posterior.</v>
      </c>
      <c r="O12" s="67">
        <f t="shared" si="2"/>
        <v>0</v>
      </c>
      <c r="P12" s="73"/>
      <c r="Q12" s="61"/>
    </row>
    <row r="13" spans="2:19" s="14" customFormat="1" ht="31.5" customHeight="1">
      <c r="B13" s="80"/>
      <c r="C13" s="21">
        <v>3</v>
      </c>
      <c r="D13" s="46" t="str">
        <f>'RG1'!E39</f>
        <v>Realizar jornada de capacitación  trimestral de normatividad relacionada con las operaciones de ingreso y salida de mercancías de zona franca, incluyendo el procedimiento Control aleatorio de ingresos y salidas en Zona Franca“ PR-­OA­-0208</v>
      </c>
      <c r="E13" s="46" t="str">
        <f>'RG1'!G39</f>
        <v xml:space="preserve">Realizar jornadas de capacitación </v>
      </c>
      <c r="F13" s="52" t="str">
        <f>'RG1'!H39</f>
        <v>Media - alta</v>
      </c>
      <c r="G13" s="22">
        <f>'RG1'!Q39</f>
        <v>0</v>
      </c>
      <c r="H13" s="23">
        <f>'RG1'!R39</f>
        <v>0</v>
      </c>
      <c r="I13" s="22"/>
      <c r="J13" s="23"/>
      <c r="K13" s="22">
        <f t="shared" si="0"/>
        <v>4</v>
      </c>
      <c r="L13" s="44">
        <f t="shared" si="1"/>
        <v>0</v>
      </c>
      <c r="M13" s="73"/>
      <c r="N13" s="22" t="str">
        <f>IFERROR(INDEX($D$11:$D$31,MATCH(0,INDEX(COUNTIF($N$10:N12,$D$11:$D$31),),)),"")</f>
        <v>Realizar jornada de capacitación  trimestral de normatividad relacionada con las operaciones de ingreso y salida de mercancías de zona franca, incluyendo el procedimiento Control aleatorio de ingresos y salidas en Zona Franca“ PR-­OA­-0208</v>
      </c>
      <c r="O13" s="67">
        <f t="shared" si="2"/>
        <v>0</v>
      </c>
      <c r="P13" s="73"/>
      <c r="Q13" s="61"/>
    </row>
    <row r="14" spans="2:19" s="14" customFormat="1" ht="31.5" customHeight="1">
      <c r="B14" s="80"/>
      <c r="C14" s="21">
        <v>4</v>
      </c>
      <c r="D14" s="46">
        <f>'RG1'!E41</f>
        <v>0</v>
      </c>
      <c r="E14" s="46">
        <f>'RG1'!G41</f>
        <v>0</v>
      </c>
      <c r="F14" s="52">
        <f>'RG1'!H41</f>
        <v>0</v>
      </c>
      <c r="G14" s="22">
        <f>'RG1'!Q41</f>
        <v>0</v>
      </c>
      <c r="H14" s="23">
        <f>'RG1'!R41</f>
        <v>0</v>
      </c>
      <c r="I14" s="22"/>
      <c r="J14" s="23"/>
      <c r="K14" s="22">
        <f t="shared" si="0"/>
        <v>5</v>
      </c>
      <c r="L14" s="44">
        <f t="shared" si="1"/>
        <v>0</v>
      </c>
      <c r="M14" s="73"/>
      <c r="N14" s="22">
        <f>IFERROR(INDEX($D$11:$D$31,MATCH(0,INDEX(COUNTIF($N$10:N13,$D$11:$D$31),),)),"")</f>
        <v>0</v>
      </c>
      <c r="O14" s="67">
        <f t="shared" si="2"/>
        <v>0</v>
      </c>
      <c r="P14" s="73"/>
      <c r="Q14" s="61"/>
    </row>
    <row r="15" spans="2:19" s="14" customFormat="1" ht="31.5" customHeight="1">
      <c r="B15" s="80"/>
      <c r="C15" s="21">
        <v>5</v>
      </c>
      <c r="D15" s="46" t="str">
        <f>'RG1'!E42</f>
        <v>Realizar seguimiento mensual de muestras aleatorias de por lo menos 25 operaciones de ingresos y salidas de las mercancías en Zonas Francas.</v>
      </c>
      <c r="E15" s="46" t="str">
        <f>'RG1'!G42</f>
        <v>Realizar el control y seguimiento establecido en la oportunidad prevista</v>
      </c>
      <c r="F15" s="52" t="str">
        <f>'RG1'!H42</f>
        <v>Media - alta</v>
      </c>
      <c r="G15" s="22">
        <f>'RG1'!Q42</f>
        <v>0</v>
      </c>
      <c r="H15" s="23">
        <f>'RG1'!R42</f>
        <v>0</v>
      </c>
      <c r="I15" s="22"/>
      <c r="J15" s="23"/>
      <c r="K15" s="22">
        <f t="shared" si="0"/>
        <v>4</v>
      </c>
      <c r="L15" s="44">
        <f t="shared" si="1"/>
        <v>0</v>
      </c>
      <c r="M15" s="73"/>
      <c r="N15" s="22" t="str">
        <f>IFERROR(INDEX($D$11:$D$31,MATCH(0,INDEX(COUNTIF($N$10:N14,$D$11:$D$31),),)),"")</f>
        <v>Realizar seguimiento mensual de muestras aleatorias de por lo menos 25 operaciones de ingresos y salidas de las mercancías en Zonas Francas.</v>
      </c>
      <c r="O15" s="67">
        <f t="shared" si="2"/>
        <v>0</v>
      </c>
      <c r="P15" s="73"/>
      <c r="Q15" s="61"/>
    </row>
    <row r="16" spans="2:19" s="14" customFormat="1" ht="31.5" customHeight="1">
      <c r="B16" s="80"/>
      <c r="C16" s="21">
        <v>6</v>
      </c>
      <c r="D16" s="46" t="str">
        <f>'RG1'!E43</f>
        <v>Revisar los accesos y permisos que tienen los funcionarios del GIT Zona Franca para modificar y consultar los archivos ubicados en la carpeta publica. Para que queden con los protocolos de seguridad.</v>
      </c>
      <c r="E16" s="46" t="str">
        <f>'RG1'!G43</f>
        <v>Crear un archivo en formato excel donde se identifique los diferentes permisos de acceso y consulta que  pueda tener cada  funcionario del GIT Zona Franca.</v>
      </c>
      <c r="F16" s="52" t="str">
        <f>'RG1'!H43</f>
        <v>ALTA</v>
      </c>
      <c r="G16" s="22">
        <f>'RG1'!Q43</f>
        <v>0</v>
      </c>
      <c r="H16" s="23">
        <f>'RG1'!R43</f>
        <v>0</v>
      </c>
      <c r="I16" s="22"/>
      <c r="J16" s="23"/>
      <c r="K16" s="22">
        <f t="shared" si="0"/>
        <v>5</v>
      </c>
      <c r="L16" s="44">
        <f t="shared" si="1"/>
        <v>0</v>
      </c>
      <c r="M16" s="73"/>
      <c r="N16" s="22" t="str">
        <f>IFERROR(INDEX($D$11:$D$31,MATCH(0,INDEX(COUNTIF($N$10:N15,$D$11:$D$31),),)),"")</f>
        <v>Revisar los accesos y permisos que tienen los funcionarios del GIT Zona Franca para modificar y consultar los archivos ubicados en la carpeta publica. Para que queden con los protocolos de seguridad.</v>
      </c>
      <c r="O16" s="67">
        <f t="shared" si="2"/>
        <v>0</v>
      </c>
      <c r="P16" s="38"/>
      <c r="Q16" s="61"/>
    </row>
    <row r="17" spans="2:18" s="14" customFormat="1" ht="31.5" customHeight="1">
      <c r="B17" s="80"/>
      <c r="C17" s="21">
        <v>7</v>
      </c>
      <c r="D17" s="46" t="str">
        <f>'RG1'!E44</f>
        <v xml:space="preserve">Implementar servicio de intercambio de información entre  DIAN y las zonas francas, en fases de desarrollo.
Fase 1. Gestión de consulta de zonas francas
Fase 2. Gestión de consulta DIAN </v>
      </c>
      <c r="E17" s="46" t="str">
        <f>'RG1'!G44</f>
        <v>Implementar la interoperatividad de zonas francas y la DIAN</v>
      </c>
      <c r="F17" s="52" t="str">
        <f>'RG1'!H44</f>
        <v>Alta</v>
      </c>
      <c r="G17" s="22">
        <f>'RG1'!Q44</f>
        <v>0</v>
      </c>
      <c r="H17" s="23">
        <f>'RG1'!R44</f>
        <v>0</v>
      </c>
      <c r="I17" s="22"/>
      <c r="J17" s="23"/>
      <c r="K17" s="22">
        <f t="shared" si="0"/>
        <v>5</v>
      </c>
      <c r="L17" s="44">
        <f t="shared" si="1"/>
        <v>0</v>
      </c>
      <c r="M17" s="73"/>
      <c r="N17" s="22" t="str">
        <f>IFERROR(INDEX($D$11:$D$31,MATCH(0,INDEX(COUNTIF($N$10:N16,$D$11:$D$31),),)),"")</f>
        <v xml:space="preserve">Implementar servicio de intercambio de información entre  DIAN y las zonas francas, en fases de desarrollo.
Fase 1. Gestión de consulta de zonas francas
Fase 2. Gestión de consulta DIAN </v>
      </c>
      <c r="O17" s="67">
        <f t="shared" si="2"/>
        <v>0</v>
      </c>
      <c r="P17" s="38"/>
      <c r="Q17" s="61"/>
    </row>
    <row r="18" spans="2:18" s="14" customFormat="1" ht="31.5" customHeight="1">
      <c r="B18" s="80"/>
      <c r="C18" s="21">
        <v>8</v>
      </c>
      <c r="D18" s="46" t="e">
        <f>'RG1'!#REF!</f>
        <v>#REF!</v>
      </c>
      <c r="E18" s="46" t="e">
        <f>'RG1'!#REF!</f>
        <v>#REF!</v>
      </c>
      <c r="F18" s="52" t="e">
        <f>'RG1'!#REF!</f>
        <v>#REF!</v>
      </c>
      <c r="G18" s="22" t="e">
        <f>'RG1'!#REF!</f>
        <v>#REF!</v>
      </c>
      <c r="H18" s="23" t="e">
        <f>'RG1'!#REF!</f>
        <v>#REF!</v>
      </c>
      <c r="I18" s="22"/>
      <c r="J18" s="23"/>
      <c r="K18" s="22" t="e">
        <f t="shared" si="0"/>
        <v>#REF!</v>
      </c>
      <c r="L18" s="44" t="e">
        <f t="shared" si="1"/>
        <v>#REF!</v>
      </c>
      <c r="M18" s="73"/>
      <c r="N18" s="22" t="str">
        <f>IFERROR(INDEX($D$11:$D$31,MATCH(0,INDEX(COUNTIF($N$10:N17,$D$11:$D$31),),)),"")</f>
        <v/>
      </c>
      <c r="O18" s="67" t="e">
        <f t="shared" si="2"/>
        <v>#DIV/0!</v>
      </c>
      <c r="P18" s="38"/>
      <c r="Q18" s="61"/>
    </row>
    <row r="19" spans="2:18" s="14" customFormat="1" ht="31.5" customHeight="1">
      <c r="B19" s="80"/>
      <c r="C19" s="21">
        <v>9</v>
      </c>
      <c r="D19" s="46" t="e">
        <f>'RG1'!#REF!</f>
        <v>#REF!</v>
      </c>
      <c r="E19" s="46" t="e">
        <f>'RG1'!#REF!</f>
        <v>#REF!</v>
      </c>
      <c r="F19" s="52" t="e">
        <f>'RG1'!#REF!</f>
        <v>#REF!</v>
      </c>
      <c r="G19" s="22" t="e">
        <f>'RG1'!#REF!</f>
        <v>#REF!</v>
      </c>
      <c r="H19" s="23" t="e">
        <f>'RG1'!#REF!</f>
        <v>#REF!</v>
      </c>
      <c r="I19" s="22"/>
      <c r="J19" s="23"/>
      <c r="K19" s="22" t="e">
        <f t="shared" si="0"/>
        <v>#REF!</v>
      </c>
      <c r="L19" s="44" t="e">
        <f t="shared" si="1"/>
        <v>#REF!</v>
      </c>
      <c r="M19" s="73"/>
      <c r="N19" s="22" t="str">
        <f>IFERROR(INDEX($D$11:$D$31,MATCH(0,INDEX(COUNTIF($N$10:N18,$D$11:$D$31),),)),"")</f>
        <v/>
      </c>
      <c r="O19" s="67" t="e">
        <f t="shared" si="2"/>
        <v>#DIV/0!</v>
      </c>
      <c r="P19" s="38"/>
      <c r="Q19" s="61"/>
    </row>
    <row r="20" spans="2:18" s="14" customFormat="1" ht="31.5" customHeight="1">
      <c r="B20" s="80"/>
      <c r="C20" s="21">
        <v>10</v>
      </c>
      <c r="D20" s="46" t="e">
        <f>'RG1'!#REF!</f>
        <v>#REF!</v>
      </c>
      <c r="E20" s="46" t="e">
        <f>'RG1'!#REF!</f>
        <v>#REF!</v>
      </c>
      <c r="F20" s="52" t="e">
        <f>'RG1'!#REF!</f>
        <v>#REF!</v>
      </c>
      <c r="G20" s="22" t="e">
        <f>'RG1'!#REF!</f>
        <v>#REF!</v>
      </c>
      <c r="H20" s="23" t="e">
        <f>'RG1'!#REF!</f>
        <v>#REF!</v>
      </c>
      <c r="I20" s="22"/>
      <c r="J20" s="23"/>
      <c r="K20" s="22" t="e">
        <f t="shared" si="0"/>
        <v>#REF!</v>
      </c>
      <c r="L20" s="44" t="e">
        <f t="shared" si="1"/>
        <v>#REF!</v>
      </c>
      <c r="M20" s="73"/>
      <c r="N20" s="22" t="str">
        <f>IFERROR(INDEX($D$11:$D$31,MATCH(0,INDEX(COUNTIF($N$10:N19,$D$11:$D$31),),)),"")</f>
        <v/>
      </c>
      <c r="O20" s="67" t="e">
        <f t="shared" si="2"/>
        <v>#DIV/0!</v>
      </c>
      <c r="P20" s="38"/>
      <c r="Q20" s="61"/>
    </row>
    <row r="21" spans="2:18" s="14" customFormat="1" ht="31.5" customHeight="1">
      <c r="B21" s="80"/>
      <c r="C21" s="21">
        <v>11</v>
      </c>
      <c r="D21" s="46" t="e">
        <f>'RG1'!#REF!</f>
        <v>#REF!</v>
      </c>
      <c r="E21" s="46" t="e">
        <f>'RG1'!#REF!</f>
        <v>#REF!</v>
      </c>
      <c r="F21" s="52" t="e">
        <f>'RG1'!#REF!</f>
        <v>#REF!</v>
      </c>
      <c r="G21" s="22" t="e">
        <f>'RG1'!#REF!</f>
        <v>#REF!</v>
      </c>
      <c r="H21" s="23" t="e">
        <f>'RG1'!#REF!</f>
        <v>#REF!</v>
      </c>
      <c r="I21" s="22"/>
      <c r="J21" s="23"/>
      <c r="K21" s="22" t="e">
        <f t="shared" si="0"/>
        <v>#REF!</v>
      </c>
      <c r="L21" s="44" t="e">
        <f t="shared" si="1"/>
        <v>#REF!</v>
      </c>
      <c r="M21" s="73"/>
      <c r="N21" s="22" t="str">
        <f>IFERROR(INDEX($D$11:$D$31,MATCH(0,INDEX(COUNTIF($N$10:N20,$D$11:$D$31),),)),"")</f>
        <v/>
      </c>
      <c r="O21" s="67" t="e">
        <f t="shared" si="2"/>
        <v>#DIV/0!</v>
      </c>
      <c r="P21" s="38"/>
      <c r="Q21" s="61"/>
    </row>
    <row r="22" spans="2:18" s="14" customFormat="1" ht="31.5" customHeight="1">
      <c r="B22" s="80"/>
      <c r="C22" s="21">
        <v>12</v>
      </c>
      <c r="D22" s="46" t="e">
        <f>'RG1'!#REF!</f>
        <v>#REF!</v>
      </c>
      <c r="E22" s="46" t="e">
        <f>'RG1'!#REF!</f>
        <v>#REF!</v>
      </c>
      <c r="F22" s="52" t="e">
        <f>'RG1'!#REF!</f>
        <v>#REF!</v>
      </c>
      <c r="G22" s="22" t="e">
        <f>'RG1'!#REF!</f>
        <v>#REF!</v>
      </c>
      <c r="H22" s="23" t="e">
        <f>'RG1'!#REF!</f>
        <v>#REF!</v>
      </c>
      <c r="I22" s="22"/>
      <c r="J22" s="23"/>
      <c r="K22" s="22" t="e">
        <f t="shared" si="0"/>
        <v>#REF!</v>
      </c>
      <c r="L22" s="44" t="e">
        <f t="shared" si="1"/>
        <v>#REF!</v>
      </c>
      <c r="M22" s="73"/>
      <c r="N22" s="22" t="str">
        <f>IFERROR(INDEX($D$11:$D$31,MATCH(0,INDEX(COUNTIF($N$10:N21,$D$11:$D$31),),)),"")</f>
        <v/>
      </c>
      <c r="O22" s="67" t="e">
        <f t="shared" si="2"/>
        <v>#DIV/0!</v>
      </c>
      <c r="P22" s="38"/>
      <c r="Q22" s="61"/>
    </row>
    <row r="23" spans="2:18" s="14" customFormat="1" ht="31.5" customHeight="1">
      <c r="B23" s="80"/>
      <c r="C23" s="21">
        <v>13</v>
      </c>
      <c r="D23" s="46" t="e">
        <f>'RG1'!#REF!</f>
        <v>#REF!</v>
      </c>
      <c r="E23" s="46" t="e">
        <f>'RG1'!#REF!</f>
        <v>#REF!</v>
      </c>
      <c r="F23" s="52" t="e">
        <f>'RG1'!#REF!</f>
        <v>#REF!</v>
      </c>
      <c r="G23" s="22" t="e">
        <f>'RG1'!#REF!</f>
        <v>#REF!</v>
      </c>
      <c r="H23" s="23" t="e">
        <f>'RG1'!#REF!</f>
        <v>#REF!</v>
      </c>
      <c r="I23" s="22"/>
      <c r="J23" s="23"/>
      <c r="K23" s="22" t="e">
        <f t="shared" si="0"/>
        <v>#REF!</v>
      </c>
      <c r="L23" s="44" t="e">
        <f t="shared" si="1"/>
        <v>#REF!</v>
      </c>
      <c r="M23" s="73"/>
      <c r="N23" s="22" t="str">
        <f>IFERROR(INDEX($D$11:$D$31,MATCH(0,INDEX(COUNTIF($N$10:N22,$D$11:$D$31),),)),"")</f>
        <v/>
      </c>
      <c r="O23" s="67" t="e">
        <f t="shared" si="2"/>
        <v>#DIV/0!</v>
      </c>
      <c r="P23" s="38"/>
      <c r="Q23" s="61"/>
    </row>
    <row r="24" spans="2:18" s="14" customFormat="1" ht="31.5" customHeight="1">
      <c r="B24" s="80"/>
      <c r="C24" s="21">
        <v>14</v>
      </c>
      <c r="D24" s="46" t="e">
        <f>'RG1'!#REF!</f>
        <v>#REF!</v>
      </c>
      <c r="E24" s="46" t="e">
        <f>'RG1'!#REF!</f>
        <v>#REF!</v>
      </c>
      <c r="F24" s="52" t="e">
        <f>'RG1'!#REF!</f>
        <v>#REF!</v>
      </c>
      <c r="G24" s="22" t="e">
        <f>'RG1'!#REF!</f>
        <v>#REF!</v>
      </c>
      <c r="H24" s="23" t="e">
        <f>'RG1'!#REF!</f>
        <v>#REF!</v>
      </c>
      <c r="I24" s="23"/>
      <c r="J24" s="23"/>
      <c r="K24" s="22" t="e">
        <f t="shared" ref="K24:K30" si="3">IF(F24="Baja",1,IF(F24="Media - baja",2,IF(F24="Media",3,IF(F24="Media - alta",4,5))))</f>
        <v>#REF!</v>
      </c>
      <c r="L24" s="44" t="e">
        <f t="shared" ref="L24:L30" si="4">J24*K24</f>
        <v>#REF!</v>
      </c>
      <c r="M24" s="73"/>
      <c r="N24" s="22" t="str">
        <f>IFERROR(INDEX($D$11:$D$31,MATCH(0,INDEX(COUNTIF($N$10:N23,$D$11:$D$31),),)),"")</f>
        <v/>
      </c>
      <c r="O24" s="67" t="e">
        <f t="shared" si="2"/>
        <v>#DIV/0!</v>
      </c>
      <c r="P24" s="38"/>
      <c r="Q24" s="61"/>
    </row>
    <row r="25" spans="2:18" s="14" customFormat="1" ht="31.5" customHeight="1">
      <c r="B25" s="80"/>
      <c r="C25" s="21">
        <v>15</v>
      </c>
      <c r="D25" s="46" t="e">
        <f>'RG1'!#REF!</f>
        <v>#REF!</v>
      </c>
      <c r="E25" s="46" t="e">
        <f>'RG1'!#REF!</f>
        <v>#REF!</v>
      </c>
      <c r="F25" s="52" t="e">
        <f>'RG1'!#REF!</f>
        <v>#REF!</v>
      </c>
      <c r="G25" s="22" t="e">
        <f>'RG1'!#REF!</f>
        <v>#REF!</v>
      </c>
      <c r="H25" s="23" t="e">
        <f>'RG1'!#REF!</f>
        <v>#REF!</v>
      </c>
      <c r="I25" s="23"/>
      <c r="J25" s="23"/>
      <c r="K25" s="22" t="e">
        <f t="shared" si="3"/>
        <v>#REF!</v>
      </c>
      <c r="L25" s="44" t="e">
        <f t="shared" si="4"/>
        <v>#REF!</v>
      </c>
      <c r="M25" s="73"/>
      <c r="N25" s="22" t="str">
        <f>IFERROR(INDEX($D$11:$D$31,MATCH(0,INDEX(COUNTIF($N$10:N24,$D$11:$D$31),),)),"")</f>
        <v/>
      </c>
      <c r="O25" s="67" t="e">
        <f t="shared" si="2"/>
        <v>#DIV/0!</v>
      </c>
      <c r="P25" s="38"/>
      <c r="Q25" s="61"/>
    </row>
    <row r="26" spans="2:18" s="14" customFormat="1" ht="31.5" customHeight="1">
      <c r="B26" s="80"/>
      <c r="C26" s="21">
        <v>16</v>
      </c>
      <c r="D26" s="46" t="e">
        <f>'RG1'!#REF!</f>
        <v>#REF!</v>
      </c>
      <c r="E26" s="46" t="e">
        <f>'RG1'!#REF!</f>
        <v>#REF!</v>
      </c>
      <c r="F26" s="52" t="e">
        <f>'RG1'!#REF!</f>
        <v>#REF!</v>
      </c>
      <c r="G26" s="22" t="e">
        <f>'RG1'!#REF!</f>
        <v>#REF!</v>
      </c>
      <c r="H26" s="23" t="e">
        <f>'RG1'!#REF!</f>
        <v>#REF!</v>
      </c>
      <c r="I26" s="23"/>
      <c r="J26" s="23"/>
      <c r="K26" s="22" t="e">
        <f t="shared" si="3"/>
        <v>#REF!</v>
      </c>
      <c r="L26" s="44" t="e">
        <f t="shared" si="4"/>
        <v>#REF!</v>
      </c>
      <c r="M26" s="73"/>
      <c r="N26" s="73"/>
      <c r="O26" s="73"/>
      <c r="P26" s="38"/>
      <c r="Q26" s="61"/>
    </row>
    <row r="27" spans="2:18" s="14" customFormat="1" ht="31.5" customHeight="1">
      <c r="B27" s="80"/>
      <c r="C27" s="21">
        <v>17</v>
      </c>
      <c r="D27" s="46" t="e">
        <f>'RG1'!#REF!</f>
        <v>#REF!</v>
      </c>
      <c r="E27" s="46" t="e">
        <f>'RG1'!#REF!</f>
        <v>#REF!</v>
      </c>
      <c r="F27" s="52" t="e">
        <f>'RG1'!#REF!</f>
        <v>#REF!</v>
      </c>
      <c r="G27" s="22" t="e">
        <f>'RG1'!#REF!</f>
        <v>#REF!</v>
      </c>
      <c r="H27" s="23" t="e">
        <f>'RG1'!#REF!</f>
        <v>#REF!</v>
      </c>
      <c r="I27" s="23"/>
      <c r="J27" s="23"/>
      <c r="K27" s="22" t="e">
        <f t="shared" si="3"/>
        <v>#REF!</v>
      </c>
      <c r="L27" s="44" t="e">
        <f t="shared" si="4"/>
        <v>#REF!</v>
      </c>
      <c r="M27" s="73"/>
      <c r="N27" s="73"/>
      <c r="O27" s="73"/>
      <c r="P27" s="38"/>
      <c r="Q27" s="61"/>
    </row>
    <row r="28" spans="2:18" s="14" customFormat="1" ht="31.5" customHeight="1">
      <c r="B28" s="80"/>
      <c r="C28" s="21">
        <v>18</v>
      </c>
      <c r="D28" s="46" t="e">
        <f>'RG1'!#REF!</f>
        <v>#REF!</v>
      </c>
      <c r="E28" s="46" t="e">
        <f>'RG1'!#REF!</f>
        <v>#REF!</v>
      </c>
      <c r="F28" s="52" t="e">
        <f>'RG1'!#REF!</f>
        <v>#REF!</v>
      </c>
      <c r="G28" s="22" t="e">
        <f>'RG1'!#REF!</f>
        <v>#REF!</v>
      </c>
      <c r="H28" s="23" t="e">
        <f>'RG1'!#REF!</f>
        <v>#REF!</v>
      </c>
      <c r="I28" s="23"/>
      <c r="J28" s="23"/>
      <c r="K28" s="22" t="e">
        <f t="shared" si="3"/>
        <v>#REF!</v>
      </c>
      <c r="L28" s="44" t="e">
        <f t="shared" si="4"/>
        <v>#REF!</v>
      </c>
      <c r="M28" s="73"/>
      <c r="N28" s="73"/>
      <c r="O28" s="73"/>
      <c r="P28" s="38"/>
      <c r="Q28" s="61"/>
    </row>
    <row r="29" spans="2:18" s="14" customFormat="1" ht="31.5" customHeight="1">
      <c r="B29" s="80"/>
      <c r="C29" s="21">
        <v>19</v>
      </c>
      <c r="D29" s="46" t="e">
        <f>'RG1'!#REF!</f>
        <v>#REF!</v>
      </c>
      <c r="E29" s="46" t="e">
        <f>'RG1'!#REF!</f>
        <v>#REF!</v>
      </c>
      <c r="F29" s="52" t="e">
        <f>'RG1'!#REF!</f>
        <v>#REF!</v>
      </c>
      <c r="G29" s="22" t="e">
        <f>'RG1'!#REF!</f>
        <v>#REF!</v>
      </c>
      <c r="H29" s="23" t="e">
        <f>'RG1'!#REF!</f>
        <v>#REF!</v>
      </c>
      <c r="I29" s="23"/>
      <c r="J29" s="23"/>
      <c r="K29" s="22" t="e">
        <f t="shared" si="3"/>
        <v>#REF!</v>
      </c>
      <c r="L29" s="44" t="e">
        <f t="shared" si="4"/>
        <v>#REF!</v>
      </c>
      <c r="M29" s="73"/>
      <c r="N29" s="73"/>
      <c r="O29" s="73"/>
      <c r="P29" s="38"/>
      <c r="Q29" s="61"/>
    </row>
    <row r="30" spans="2:18" s="14" customFormat="1" ht="31.5" customHeight="1">
      <c r="B30" s="80"/>
      <c r="C30" s="21">
        <v>20</v>
      </c>
      <c r="D30" s="46" t="e">
        <f>'RG1'!#REF!</f>
        <v>#REF!</v>
      </c>
      <c r="E30" s="46" t="e">
        <f>'RG1'!#REF!</f>
        <v>#REF!</v>
      </c>
      <c r="F30" s="52" t="e">
        <f>'RG1'!#REF!</f>
        <v>#REF!</v>
      </c>
      <c r="G30" s="22" t="e">
        <f>'RG1'!#REF!</f>
        <v>#REF!</v>
      </c>
      <c r="H30" s="23" t="e">
        <f>'RG1'!#REF!</f>
        <v>#REF!</v>
      </c>
      <c r="I30" s="23"/>
      <c r="J30" s="23"/>
      <c r="K30" s="22" t="e">
        <f t="shared" si="3"/>
        <v>#REF!</v>
      </c>
      <c r="L30" s="44" t="e">
        <f t="shared" si="4"/>
        <v>#REF!</v>
      </c>
      <c r="M30" s="73"/>
      <c r="N30" s="73"/>
      <c r="O30" s="73"/>
      <c r="P30" s="38"/>
      <c r="Q30" s="61"/>
    </row>
    <row r="31" spans="2:18" s="14" customFormat="1" ht="31.5" customHeight="1">
      <c r="B31" s="80"/>
      <c r="C31" s="21" t="s">
        <v>81</v>
      </c>
      <c r="D31" s="46">
        <f>'RG1'!E45</f>
        <v>0</v>
      </c>
      <c r="E31" s="46">
        <f>'RG1'!G45</f>
        <v>0</v>
      </c>
      <c r="F31" s="52">
        <f>'RG1'!H45</f>
        <v>0</v>
      </c>
      <c r="G31" s="22">
        <f>'RG1'!Q45</f>
        <v>0</v>
      </c>
      <c r="H31" s="23">
        <f>'RG1'!R45</f>
        <v>0</v>
      </c>
      <c r="I31" s="23"/>
      <c r="J31" s="23"/>
      <c r="K31" s="22">
        <f t="shared" ref="K31" si="5">IF(F31="Baja",1,IF(F31="Media - baja",2,IF(F31="Media",3,IF(F31="Media - alta",4,5))))</f>
        <v>5</v>
      </c>
      <c r="L31" s="44">
        <f t="shared" ref="L31" si="6">J31*K31</f>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172" t="s">
        <v>82</v>
      </c>
      <c r="C34" s="173"/>
      <c r="D34" s="173"/>
      <c r="E34" s="173"/>
      <c r="F34" s="173"/>
      <c r="G34" s="173"/>
      <c r="H34" s="173"/>
      <c r="I34" s="173"/>
      <c r="J34" s="173"/>
      <c r="K34" s="173"/>
      <c r="L34" s="173"/>
      <c r="M34" s="173"/>
      <c r="N34" s="173"/>
      <c r="O34" s="173"/>
      <c r="P34" s="173"/>
      <c r="Q34" s="174"/>
      <c r="R34" s="68"/>
    </row>
    <row r="35" spans="1:18" ht="21.75" customHeight="1">
      <c r="A35" s="17"/>
      <c r="B35" s="154" t="s">
        <v>83</v>
      </c>
      <c r="C35" s="155"/>
      <c r="D35" s="155"/>
      <c r="E35" s="155"/>
      <c r="F35" s="155"/>
      <c r="G35" s="155"/>
      <c r="H35" s="155"/>
      <c r="I35" s="155"/>
      <c r="J35" s="155"/>
      <c r="K35" s="155"/>
      <c r="L35" s="155"/>
      <c r="M35" s="155"/>
      <c r="N35" s="155"/>
      <c r="O35" s="155"/>
      <c r="P35" s="155"/>
      <c r="Q35" s="156"/>
      <c r="R35" s="70"/>
    </row>
    <row r="36" spans="1:18" ht="21.75" customHeight="1">
      <c r="B36" s="154" t="s">
        <v>84</v>
      </c>
      <c r="C36" s="155"/>
      <c r="D36" s="156"/>
      <c r="E36" s="154" t="s">
        <v>85</v>
      </c>
      <c r="F36" s="156"/>
      <c r="G36" s="154" t="s">
        <v>86</v>
      </c>
      <c r="H36" s="156"/>
      <c r="I36" s="154">
        <v>3</v>
      </c>
      <c r="J36" s="155"/>
      <c r="K36" s="155"/>
      <c r="L36" s="155"/>
      <c r="M36" s="156"/>
      <c r="N36" s="166" t="s">
        <v>87</v>
      </c>
      <c r="O36" s="167"/>
      <c r="P36" s="175">
        <v>43343</v>
      </c>
      <c r="Q36" s="176"/>
      <c r="R36" s="69"/>
    </row>
    <row r="37" spans="1:18" ht="80.25" customHeight="1">
      <c r="B37" s="168"/>
      <c r="C37" s="169"/>
      <c r="D37" s="169"/>
      <c r="E37" s="169"/>
      <c r="F37" s="169"/>
      <c r="G37" s="169"/>
      <c r="H37" s="169"/>
      <c r="I37" s="169"/>
      <c r="J37" s="169"/>
      <c r="K37" s="169"/>
      <c r="L37" s="169"/>
      <c r="M37" s="169"/>
      <c r="N37" s="169"/>
      <c r="O37" s="169"/>
      <c r="P37" s="170"/>
      <c r="Q37" s="171"/>
      <c r="R37" s="62"/>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19" workbookViewId="0">
      <selection activeCell="B60" sqref="B60:T60"/>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6.42578125" style="1"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hidden="1" customWidth="1"/>
    <col min="20" max="20" width="20.42578125" style="1" hidden="1" customWidth="1"/>
    <col min="21" max="21" width="5.85546875" style="1" customWidth="1"/>
    <col min="22" max="16384" width="11.42578125" style="1"/>
  </cols>
  <sheetData>
    <row r="1" spans="2:21" ht="9" customHeight="1"/>
    <row r="2" spans="2:21" ht="15" customHeight="1">
      <c r="B2" s="35"/>
      <c r="C2" s="151"/>
      <c r="D2" s="151"/>
      <c r="E2" s="151"/>
      <c r="F2" s="153" t="s">
        <v>2</v>
      </c>
      <c r="G2" s="153"/>
      <c r="H2" s="153"/>
      <c r="I2" s="153"/>
      <c r="J2" s="153"/>
      <c r="K2" s="153"/>
      <c r="L2" s="153"/>
      <c r="M2" s="153"/>
      <c r="N2" s="153"/>
      <c r="O2" s="153"/>
      <c r="P2" s="152" t="s">
        <v>3</v>
      </c>
      <c r="Q2" s="152"/>
      <c r="R2" s="152"/>
      <c r="S2" s="47"/>
      <c r="T2" s="31" t="s">
        <v>4</v>
      </c>
      <c r="U2" s="60"/>
    </row>
    <row r="3" spans="2:21" ht="12.75" customHeight="1">
      <c r="B3" s="36"/>
      <c r="C3" s="151"/>
      <c r="D3" s="151"/>
      <c r="E3" s="151"/>
      <c r="F3" s="153"/>
      <c r="G3" s="153"/>
      <c r="H3" s="153"/>
      <c r="I3" s="153"/>
      <c r="J3" s="153"/>
      <c r="K3" s="153"/>
      <c r="L3" s="153"/>
      <c r="M3" s="153"/>
      <c r="N3" s="153"/>
      <c r="O3" s="153"/>
      <c r="P3" s="152"/>
      <c r="Q3" s="152"/>
      <c r="R3" s="152"/>
      <c r="S3" s="47"/>
      <c r="T3" s="32" t="s">
        <v>5</v>
      </c>
      <c r="U3" s="60"/>
    </row>
    <row r="4" spans="2:21" ht="12.75" customHeight="1">
      <c r="B4" s="36"/>
      <c r="C4" s="151"/>
      <c r="D4" s="151"/>
      <c r="E4" s="151"/>
      <c r="F4" s="153"/>
      <c r="G4" s="153"/>
      <c r="H4" s="153"/>
      <c r="I4" s="153"/>
      <c r="J4" s="153"/>
      <c r="K4" s="153"/>
      <c r="L4" s="153"/>
      <c r="M4" s="153"/>
      <c r="N4" s="153"/>
      <c r="O4" s="153"/>
      <c r="P4" s="152"/>
      <c r="Q4" s="152"/>
      <c r="R4" s="152"/>
      <c r="S4" s="47"/>
      <c r="T4" s="32" t="s">
        <v>6</v>
      </c>
      <c r="U4" s="60"/>
    </row>
    <row r="5" spans="2:21" ht="12.75" customHeight="1">
      <c r="B5" s="36"/>
      <c r="C5" s="151"/>
      <c r="D5" s="151"/>
      <c r="E5" s="151"/>
      <c r="F5" s="153"/>
      <c r="G5" s="153"/>
      <c r="H5" s="153"/>
      <c r="I5" s="153"/>
      <c r="J5" s="153"/>
      <c r="K5" s="153"/>
      <c r="L5" s="153"/>
      <c r="M5" s="153"/>
      <c r="N5" s="153"/>
      <c r="O5" s="153"/>
      <c r="P5" s="152"/>
      <c r="Q5" s="152"/>
      <c r="R5" s="152"/>
      <c r="S5" s="47"/>
      <c r="T5" s="32" t="s">
        <v>7</v>
      </c>
      <c r="U5" s="60"/>
    </row>
    <row r="6" spans="2:21" ht="12.75" customHeight="1">
      <c r="B6" s="37"/>
      <c r="C6" s="151"/>
      <c r="D6" s="151"/>
      <c r="E6" s="151"/>
      <c r="F6" s="153"/>
      <c r="G6" s="153"/>
      <c r="H6" s="153"/>
      <c r="I6" s="153"/>
      <c r="J6" s="153"/>
      <c r="K6" s="153"/>
      <c r="L6" s="153"/>
      <c r="M6" s="153"/>
      <c r="N6" s="153"/>
      <c r="O6" s="153"/>
      <c r="P6" s="152"/>
      <c r="Q6" s="152"/>
      <c r="R6" s="152"/>
      <c r="S6" s="47"/>
      <c r="T6" s="33" t="s">
        <v>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9</v>
      </c>
      <c r="J9" s="4"/>
      <c r="K9" s="142" t="s">
        <v>96</v>
      </c>
      <c r="L9" s="142"/>
      <c r="M9" s="142"/>
      <c r="N9" s="142"/>
      <c r="O9" s="4"/>
      <c r="P9" s="19"/>
      <c r="Q9" s="19"/>
      <c r="R9" s="19"/>
      <c r="S9" s="19"/>
      <c r="T9" s="5"/>
      <c r="U9" s="60"/>
    </row>
    <row r="10" spans="2:21" ht="15">
      <c r="B10" s="3"/>
      <c r="C10" s="4"/>
      <c r="D10" s="4"/>
      <c r="E10" s="4"/>
      <c r="F10" s="4"/>
      <c r="G10" s="4"/>
      <c r="H10" s="4"/>
      <c r="I10" s="6" t="s">
        <v>11</v>
      </c>
      <c r="J10" s="4"/>
      <c r="K10" s="142" t="s">
        <v>97</v>
      </c>
      <c r="L10" s="142"/>
      <c r="M10" s="142"/>
      <c r="N10" s="142"/>
      <c r="O10" s="4"/>
      <c r="P10" s="4"/>
      <c r="Q10" s="4"/>
      <c r="R10" s="4"/>
      <c r="S10" s="4"/>
      <c r="T10" s="5"/>
      <c r="U10" s="60"/>
    </row>
    <row r="11" spans="2:21" ht="15">
      <c r="B11" s="3"/>
      <c r="C11" s="4"/>
      <c r="D11" s="4"/>
      <c r="E11" s="4"/>
      <c r="F11" s="4"/>
      <c r="G11" s="4"/>
      <c r="H11" s="4"/>
      <c r="I11" s="6" t="s">
        <v>12</v>
      </c>
      <c r="J11" s="4"/>
      <c r="K11" s="142" t="s">
        <v>13</v>
      </c>
      <c r="L11" s="142"/>
      <c r="M11" s="142"/>
      <c r="N11" s="142"/>
      <c r="O11" s="4"/>
      <c r="P11" s="4"/>
      <c r="Q11" s="4"/>
      <c r="R11" s="4"/>
      <c r="S11" s="4"/>
      <c r="T11" s="5"/>
      <c r="U11" s="60"/>
    </row>
    <row r="12" spans="2:21" ht="15">
      <c r="B12" s="3"/>
      <c r="C12" s="4"/>
      <c r="D12" s="4"/>
      <c r="E12" s="4"/>
      <c r="F12" s="4"/>
      <c r="G12" s="4"/>
      <c r="H12" s="4"/>
      <c r="I12" s="6" t="s">
        <v>14</v>
      </c>
      <c r="J12" s="4"/>
      <c r="K12" s="142" t="s">
        <v>15</v>
      </c>
      <c r="L12" s="142"/>
      <c r="M12" s="142"/>
      <c r="N12" s="142"/>
      <c r="O12" s="4"/>
      <c r="P12" s="4"/>
      <c r="Q12" s="4"/>
      <c r="R12" s="4"/>
      <c r="S12" s="4"/>
      <c r="T12" s="5"/>
      <c r="U12" s="60"/>
    </row>
    <row r="13" spans="2:21" ht="15">
      <c r="B13" s="3"/>
      <c r="C13" s="4"/>
      <c r="D13" s="4"/>
      <c r="E13" s="4"/>
      <c r="F13" s="4"/>
      <c r="G13" s="4"/>
      <c r="H13" s="4"/>
      <c r="I13" s="6" t="s">
        <v>16</v>
      </c>
      <c r="J13" s="4"/>
      <c r="K13" s="142" t="s">
        <v>17</v>
      </c>
      <c r="L13" s="142"/>
      <c r="M13" s="142"/>
      <c r="N13" s="142"/>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43" t="s">
        <v>18</v>
      </c>
      <c r="D16" s="144"/>
      <c r="E16" s="144"/>
      <c r="F16" s="144"/>
      <c r="G16" s="144"/>
      <c r="H16" s="144"/>
      <c r="I16" s="144"/>
      <c r="J16" s="144"/>
      <c r="K16" s="144"/>
      <c r="L16" s="144"/>
      <c r="M16" s="144"/>
      <c r="N16" s="144"/>
      <c r="O16" s="145"/>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50" t="s">
        <v>98</v>
      </c>
      <c r="D18" s="150"/>
      <c r="E18" s="150"/>
      <c r="F18" s="150"/>
      <c r="G18" s="150"/>
      <c r="H18" s="150"/>
      <c r="I18" s="150"/>
      <c r="J18" s="150"/>
      <c r="K18" s="150"/>
      <c r="L18" s="150"/>
      <c r="M18" s="150"/>
      <c r="N18" s="150"/>
      <c r="O18" s="150"/>
      <c r="P18" s="4"/>
      <c r="Q18" s="4"/>
      <c r="R18" s="4"/>
      <c r="S18" s="4"/>
      <c r="T18" s="5"/>
      <c r="U18" s="60"/>
    </row>
    <row r="19" spans="2:21" ht="4.5"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46" t="s">
        <v>20</v>
      </c>
      <c r="D20" s="147"/>
      <c r="E20" s="147"/>
      <c r="F20" s="147"/>
      <c r="G20" s="147"/>
      <c r="H20" s="147"/>
      <c r="I20" s="147"/>
      <c r="J20" s="147"/>
      <c r="K20" s="147"/>
      <c r="L20" s="147"/>
      <c r="M20" s="147"/>
      <c r="N20" s="147"/>
      <c r="O20" s="148"/>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49" t="s">
        <v>99</v>
      </c>
      <c r="D22" s="149"/>
      <c r="E22" s="149"/>
      <c r="F22" s="149"/>
      <c r="G22" s="149"/>
      <c r="H22" s="149"/>
      <c r="I22" s="149"/>
      <c r="J22" s="149"/>
      <c r="K22" s="149"/>
      <c r="L22" s="149"/>
      <c r="M22" s="149"/>
      <c r="N22" s="149"/>
      <c r="O22" s="149"/>
      <c r="P22" s="4"/>
      <c r="Q22" s="4"/>
      <c r="R22" s="4"/>
      <c r="S22" s="4"/>
      <c r="T22" s="5"/>
      <c r="U22" s="60"/>
    </row>
    <row r="23" spans="2:21" ht="15.75" customHeight="1">
      <c r="B23" s="3"/>
      <c r="C23" s="146" t="s">
        <v>23</v>
      </c>
      <c r="D23" s="147"/>
      <c r="E23" s="147"/>
      <c r="F23" s="147"/>
      <c r="G23" s="147"/>
      <c r="H23" s="147"/>
      <c r="I23" s="147"/>
      <c r="J23" s="147"/>
      <c r="K23" s="147"/>
      <c r="L23" s="147"/>
      <c r="M23" s="147"/>
      <c r="N23" s="147"/>
      <c r="O23" s="148"/>
      <c r="P23" s="24"/>
      <c r="Q23" s="24"/>
      <c r="R23" s="24"/>
      <c r="S23" s="24"/>
      <c r="T23" s="5"/>
      <c r="U23" s="60"/>
    </row>
    <row r="24" spans="2:21" ht="5.25" customHeight="1">
      <c r="B24" s="3"/>
      <c r="C24" s="9"/>
      <c r="D24" s="9"/>
      <c r="E24" s="9"/>
      <c r="F24" s="9"/>
      <c r="G24" s="9"/>
      <c r="H24" s="9"/>
      <c r="I24" s="9"/>
      <c r="J24" s="7"/>
      <c r="K24" s="7"/>
      <c r="L24" s="7"/>
      <c r="M24" s="7"/>
      <c r="N24" s="7"/>
      <c r="O24" s="7"/>
      <c r="P24" s="7"/>
      <c r="Q24" s="7"/>
      <c r="R24" s="7"/>
      <c r="S24" s="7"/>
      <c r="T24" s="5"/>
      <c r="U24" s="60"/>
    </row>
    <row r="25" spans="2:21" ht="34.5" customHeight="1">
      <c r="B25" s="3"/>
      <c r="C25" s="150" t="s">
        <v>100</v>
      </c>
      <c r="D25" s="150"/>
      <c r="E25" s="150"/>
      <c r="F25" s="150"/>
      <c r="G25" s="150"/>
      <c r="H25" s="150"/>
      <c r="I25" s="150"/>
      <c r="J25" s="150"/>
      <c r="K25" s="150"/>
      <c r="L25" s="150"/>
      <c r="M25" s="150"/>
      <c r="N25" s="150"/>
      <c r="O25" s="150"/>
      <c r="P25" s="7"/>
      <c r="Q25" s="7"/>
      <c r="R25" s="7"/>
      <c r="S25" s="7"/>
      <c r="T25" s="5"/>
      <c r="U25" s="60"/>
    </row>
    <row r="26" spans="2:21" ht="3.75" customHeight="1">
      <c r="B26" s="3"/>
      <c r="C26" s="4"/>
      <c r="D26" s="4"/>
      <c r="E26" s="18"/>
      <c r="F26" s="18"/>
      <c r="G26" s="18"/>
      <c r="H26" s="18"/>
      <c r="I26" s="18"/>
      <c r="J26" s="18"/>
      <c r="K26" s="18"/>
      <c r="L26" s="18"/>
      <c r="M26" s="18"/>
      <c r="N26" s="18"/>
      <c r="O26" s="7"/>
      <c r="P26" s="7"/>
      <c r="Q26" s="7"/>
      <c r="R26" s="7"/>
      <c r="S26" s="7"/>
      <c r="T26" s="5"/>
      <c r="U26" s="60"/>
    </row>
    <row r="27" spans="2:21" ht="33.75" customHeight="1">
      <c r="B27" s="3"/>
      <c r="C27" s="150" t="s">
        <v>101</v>
      </c>
      <c r="D27" s="150"/>
      <c r="E27" s="150"/>
      <c r="F27" s="150"/>
      <c r="G27" s="150"/>
      <c r="H27" s="150"/>
      <c r="I27" s="150"/>
      <c r="J27" s="150"/>
      <c r="K27" s="150"/>
      <c r="L27" s="150"/>
      <c r="M27" s="150"/>
      <c r="N27" s="150"/>
      <c r="O27" s="150"/>
      <c r="P27" s="30"/>
      <c r="Q27" s="7"/>
      <c r="R27" s="7"/>
      <c r="S27" s="7"/>
      <c r="T27" s="5"/>
      <c r="U27" s="60"/>
    </row>
    <row r="28" spans="2:21" ht="3.75" customHeight="1">
      <c r="B28" s="3"/>
      <c r="C28" s="9"/>
      <c r="D28" s="9"/>
      <c r="E28" s="9"/>
      <c r="F28" s="9"/>
      <c r="G28" s="9"/>
      <c r="H28" s="9"/>
      <c r="I28" s="9"/>
      <c r="J28" s="9"/>
      <c r="K28" s="9"/>
      <c r="L28" s="9"/>
      <c r="M28" s="9"/>
      <c r="N28" s="9"/>
      <c r="O28" s="7"/>
      <c r="P28" s="7"/>
      <c r="Q28" s="7"/>
      <c r="R28" s="7"/>
      <c r="S28" s="7"/>
      <c r="T28" s="5"/>
      <c r="U28" s="60"/>
    </row>
    <row r="29" spans="2:21" ht="5.25" customHeight="1">
      <c r="B29" s="3"/>
      <c r="C29" s="12"/>
      <c r="D29" s="12"/>
      <c r="E29" s="12"/>
      <c r="F29" s="12"/>
      <c r="G29" s="12"/>
      <c r="H29" s="12"/>
      <c r="I29" s="12"/>
      <c r="J29" s="12"/>
      <c r="K29" s="12"/>
      <c r="L29" s="12"/>
      <c r="M29" s="12"/>
      <c r="N29" s="4"/>
      <c r="O29" s="4"/>
      <c r="P29" s="4"/>
      <c r="Q29" s="4"/>
      <c r="R29" s="4"/>
      <c r="S29" s="4"/>
      <c r="T29" s="5"/>
      <c r="U29" s="60"/>
    </row>
    <row r="30" spans="2:21" ht="15.75" customHeight="1">
      <c r="B30" s="3"/>
      <c r="C30" s="143" t="s">
        <v>26</v>
      </c>
      <c r="D30" s="144"/>
      <c r="E30" s="144"/>
      <c r="F30" s="144"/>
      <c r="G30" s="144"/>
      <c r="H30" s="144"/>
      <c r="I30" s="144"/>
      <c r="J30" s="144"/>
      <c r="K30" s="144"/>
      <c r="L30" s="144"/>
      <c r="M30" s="144"/>
      <c r="N30" s="144"/>
      <c r="O30" s="145"/>
      <c r="P30" s="6"/>
      <c r="Q30" s="6"/>
      <c r="R30" s="6"/>
      <c r="S30" s="6"/>
      <c r="T30" s="5"/>
      <c r="U30" s="60"/>
    </row>
    <row r="31" spans="2:21" ht="6" customHeight="1">
      <c r="B31" s="3"/>
      <c r="C31" s="4"/>
      <c r="D31" s="4"/>
      <c r="E31" s="13"/>
      <c r="F31" s="13"/>
      <c r="G31" s="13"/>
      <c r="H31" s="13"/>
      <c r="I31" s="13"/>
      <c r="J31" s="13"/>
      <c r="K31" s="13"/>
      <c r="L31" s="13"/>
      <c r="M31" s="13"/>
      <c r="N31" s="13"/>
      <c r="O31" s="13"/>
      <c r="P31" s="13"/>
      <c r="Q31" s="13"/>
      <c r="R31" s="4"/>
      <c r="S31" s="4"/>
      <c r="T31" s="5"/>
      <c r="U31" s="60"/>
    </row>
    <row r="32" spans="2:21" ht="33" customHeight="1">
      <c r="B32" s="3"/>
      <c r="C32" s="123" t="s">
        <v>29</v>
      </c>
      <c r="D32" s="161" t="s">
        <v>30</v>
      </c>
      <c r="E32" s="124" t="s">
        <v>31</v>
      </c>
      <c r="F32" s="123" t="s">
        <v>32</v>
      </c>
      <c r="G32" s="123" t="s">
        <v>33</v>
      </c>
      <c r="H32" s="123" t="s">
        <v>34</v>
      </c>
      <c r="I32" s="124" t="s">
        <v>35</v>
      </c>
      <c r="J32" s="123" t="s">
        <v>36</v>
      </c>
      <c r="K32" s="123"/>
      <c r="L32" s="123" t="s">
        <v>37</v>
      </c>
      <c r="M32" s="123" t="s">
        <v>38</v>
      </c>
      <c r="N32" s="123" t="s">
        <v>39</v>
      </c>
      <c r="O32" s="123" t="s">
        <v>40</v>
      </c>
      <c r="P32" s="136" t="s">
        <v>41</v>
      </c>
      <c r="Q32" s="125" t="s">
        <v>42</v>
      </c>
      <c r="R32" s="126"/>
      <c r="S32" s="45"/>
      <c r="T32" s="5"/>
      <c r="U32" s="60"/>
    </row>
    <row r="33" spans="2:21" ht="33" customHeight="1">
      <c r="B33" s="3"/>
      <c r="C33" s="123"/>
      <c r="D33" s="137"/>
      <c r="E33" s="124"/>
      <c r="F33" s="123"/>
      <c r="G33" s="123"/>
      <c r="H33" s="123"/>
      <c r="I33" s="124"/>
      <c r="J33" s="87" t="s">
        <v>43</v>
      </c>
      <c r="K33" s="87" t="s">
        <v>44</v>
      </c>
      <c r="L33" s="123"/>
      <c r="M33" s="123"/>
      <c r="N33" s="123"/>
      <c r="O33" s="123"/>
      <c r="P33" s="137"/>
      <c r="Q33" s="48" t="s">
        <v>45</v>
      </c>
      <c r="R33" s="49" t="s">
        <v>46</v>
      </c>
      <c r="S33" s="25" t="s">
        <v>47</v>
      </c>
      <c r="T33" s="25" t="s">
        <v>48</v>
      </c>
      <c r="U33" s="60"/>
    </row>
    <row r="34" spans="2:21" s="14" customFormat="1" ht="33" customHeight="1">
      <c r="B34" s="15"/>
      <c r="C34" s="53">
        <v>1</v>
      </c>
      <c r="D34" s="54"/>
      <c r="E34" s="66" t="s">
        <v>102</v>
      </c>
      <c r="F34" s="55"/>
      <c r="G34" s="66" t="s">
        <v>103</v>
      </c>
      <c r="H34" s="56"/>
      <c r="I34" s="57"/>
      <c r="J34" s="57"/>
      <c r="K34" s="57"/>
      <c r="L34" s="58"/>
      <c r="M34" s="58"/>
      <c r="N34" s="57"/>
      <c r="O34" s="57"/>
      <c r="P34" s="57"/>
      <c r="Q34" s="57"/>
      <c r="R34" s="59"/>
      <c r="S34" s="22">
        <f>IF(H34="Baja",1,IF(H34="Media - baja",2,IF(H34="Media",3,IF(H34="Media - alta",4,5))))</f>
        <v>5</v>
      </c>
      <c r="T34" s="44">
        <f>R34*S34</f>
        <v>0</v>
      </c>
      <c r="U34" s="61"/>
    </row>
    <row r="35" spans="2:21" s="14" customFormat="1" ht="31.5" customHeight="1">
      <c r="B35" s="15"/>
      <c r="C35" s="53">
        <v>2</v>
      </c>
      <c r="D35" s="54"/>
      <c r="E35" s="66" t="s">
        <v>102</v>
      </c>
      <c r="F35" s="55"/>
      <c r="G35" s="66" t="s">
        <v>104</v>
      </c>
      <c r="H35" s="55"/>
      <c r="I35" s="57"/>
      <c r="J35" s="59"/>
      <c r="K35" s="57"/>
      <c r="L35" s="58"/>
      <c r="M35" s="58"/>
      <c r="N35" s="57"/>
      <c r="O35" s="57"/>
      <c r="P35" s="57"/>
      <c r="Q35" s="57"/>
      <c r="R35" s="59"/>
      <c r="S35" s="22">
        <f t="shared" ref="S35:S54" si="0">IF(H35="Baja",1,IF(H35="Media - baja",2,IF(H35="Media",3,IF(H35="Media - alta",4,5))))</f>
        <v>5</v>
      </c>
      <c r="T35" s="44">
        <f t="shared" ref="T35:T54" si="1">R35*S35</f>
        <v>0</v>
      </c>
      <c r="U35" s="61"/>
    </row>
    <row r="36" spans="2:21" s="14" customFormat="1" ht="31.5" customHeight="1">
      <c r="B36" s="15"/>
      <c r="C36" s="53">
        <v>3</v>
      </c>
      <c r="D36" s="54"/>
      <c r="E36" s="66" t="s">
        <v>102</v>
      </c>
      <c r="F36" s="55"/>
      <c r="G36" s="66" t="s">
        <v>105</v>
      </c>
      <c r="H36" s="55"/>
      <c r="I36" s="55"/>
      <c r="J36" s="59"/>
      <c r="K36" s="57"/>
      <c r="L36" s="58"/>
      <c r="M36" s="58"/>
      <c r="N36" s="57"/>
      <c r="O36" s="57"/>
      <c r="P36" s="57"/>
      <c r="Q36" s="57"/>
      <c r="R36" s="59"/>
      <c r="S36" s="22">
        <f t="shared" si="0"/>
        <v>5</v>
      </c>
      <c r="T36" s="44">
        <f t="shared" si="1"/>
        <v>0</v>
      </c>
      <c r="U36" s="61"/>
    </row>
    <row r="37" spans="2:21" s="14" customFormat="1" ht="31.5" customHeight="1">
      <c r="B37" s="15"/>
      <c r="C37" s="53">
        <v>4</v>
      </c>
      <c r="D37" s="54"/>
      <c r="E37" s="55"/>
      <c r="F37" s="55"/>
      <c r="G37" s="55"/>
      <c r="H37" s="55"/>
      <c r="I37" s="55"/>
      <c r="J37" s="59"/>
      <c r="K37" s="57"/>
      <c r="L37" s="58"/>
      <c r="M37" s="58"/>
      <c r="N37" s="57"/>
      <c r="O37" s="57"/>
      <c r="P37" s="57"/>
      <c r="Q37" s="57"/>
      <c r="R37" s="59"/>
      <c r="S37" s="22">
        <f t="shared" si="0"/>
        <v>5</v>
      </c>
      <c r="T37" s="44">
        <f t="shared" si="1"/>
        <v>0</v>
      </c>
      <c r="U37" s="61"/>
    </row>
    <row r="38" spans="2:21" s="14" customFormat="1" ht="31.5" customHeight="1">
      <c r="B38" s="15"/>
      <c r="C38" s="53">
        <v>5</v>
      </c>
      <c r="D38" s="54"/>
      <c r="E38" s="55"/>
      <c r="F38" s="55"/>
      <c r="G38" s="55"/>
      <c r="H38" s="55"/>
      <c r="I38" s="55"/>
      <c r="J38" s="59"/>
      <c r="K38" s="57"/>
      <c r="L38" s="58"/>
      <c r="M38" s="58"/>
      <c r="N38" s="57"/>
      <c r="O38" s="57"/>
      <c r="P38" s="57"/>
      <c r="Q38" s="57"/>
      <c r="R38" s="59"/>
      <c r="S38" s="22">
        <f t="shared" si="0"/>
        <v>5</v>
      </c>
      <c r="T38" s="44">
        <f t="shared" si="1"/>
        <v>0</v>
      </c>
      <c r="U38" s="61"/>
    </row>
    <row r="39" spans="2:21" s="14" customFormat="1" ht="31.5" customHeight="1">
      <c r="B39" s="15"/>
      <c r="C39" s="53">
        <v>6</v>
      </c>
      <c r="D39" s="54"/>
      <c r="E39" s="55"/>
      <c r="F39" s="55"/>
      <c r="G39" s="55"/>
      <c r="H39" s="55"/>
      <c r="I39" s="55"/>
      <c r="J39" s="59"/>
      <c r="K39" s="57"/>
      <c r="L39" s="58"/>
      <c r="M39" s="58"/>
      <c r="N39" s="57"/>
      <c r="O39" s="57"/>
      <c r="P39" s="57"/>
      <c r="Q39" s="57"/>
      <c r="R39" s="59"/>
      <c r="S39" s="22">
        <f t="shared" si="0"/>
        <v>5</v>
      </c>
      <c r="T39" s="44">
        <f t="shared" si="1"/>
        <v>0</v>
      </c>
      <c r="U39" s="61"/>
    </row>
    <row r="40" spans="2:21" s="14" customFormat="1" ht="31.5" customHeight="1">
      <c r="B40" s="15"/>
      <c r="C40" s="53">
        <v>7</v>
      </c>
      <c r="D40" s="54"/>
      <c r="E40" s="55"/>
      <c r="F40" s="55"/>
      <c r="G40" s="55"/>
      <c r="H40" s="55"/>
      <c r="I40" s="55"/>
      <c r="J40" s="59"/>
      <c r="K40" s="57"/>
      <c r="L40" s="58"/>
      <c r="M40" s="58"/>
      <c r="N40" s="57"/>
      <c r="O40" s="57"/>
      <c r="P40" s="57"/>
      <c r="Q40" s="57"/>
      <c r="R40" s="59"/>
      <c r="S40" s="22">
        <f t="shared" si="0"/>
        <v>5</v>
      </c>
      <c r="T40" s="44">
        <f t="shared" si="1"/>
        <v>0</v>
      </c>
      <c r="U40" s="61"/>
    </row>
    <row r="41" spans="2:21" s="14" customFormat="1" ht="31.5" customHeight="1">
      <c r="B41" s="15"/>
      <c r="C41" s="53">
        <v>8</v>
      </c>
      <c r="D41" s="54"/>
      <c r="E41" s="55"/>
      <c r="F41" s="55"/>
      <c r="G41" s="55"/>
      <c r="H41" s="55"/>
      <c r="I41" s="55"/>
      <c r="J41" s="59"/>
      <c r="K41" s="57"/>
      <c r="L41" s="58"/>
      <c r="M41" s="58"/>
      <c r="N41" s="57"/>
      <c r="O41" s="57"/>
      <c r="P41" s="57"/>
      <c r="Q41" s="57"/>
      <c r="R41" s="59"/>
      <c r="S41" s="22">
        <f t="shared" si="0"/>
        <v>5</v>
      </c>
      <c r="T41" s="44">
        <f t="shared" si="1"/>
        <v>0</v>
      </c>
      <c r="U41" s="61"/>
    </row>
    <row r="42" spans="2:21" s="14" customFormat="1" ht="31.5" customHeight="1">
      <c r="B42" s="15"/>
      <c r="C42" s="53">
        <v>9</v>
      </c>
      <c r="D42" s="54"/>
      <c r="E42" s="55"/>
      <c r="F42" s="55"/>
      <c r="G42" s="55"/>
      <c r="H42" s="55"/>
      <c r="I42" s="55"/>
      <c r="J42" s="59"/>
      <c r="K42" s="57"/>
      <c r="L42" s="58"/>
      <c r="M42" s="58"/>
      <c r="N42" s="57"/>
      <c r="O42" s="57"/>
      <c r="P42" s="57"/>
      <c r="Q42" s="57"/>
      <c r="R42" s="59"/>
      <c r="S42" s="22">
        <f t="shared" si="0"/>
        <v>5</v>
      </c>
      <c r="T42" s="44">
        <f t="shared" si="1"/>
        <v>0</v>
      </c>
      <c r="U42" s="61"/>
    </row>
    <row r="43" spans="2:21" s="14" customFormat="1" ht="31.5" customHeight="1">
      <c r="B43" s="15"/>
      <c r="C43" s="53">
        <v>10</v>
      </c>
      <c r="D43" s="54"/>
      <c r="E43" s="55"/>
      <c r="F43" s="55"/>
      <c r="G43" s="55"/>
      <c r="H43" s="55"/>
      <c r="I43" s="55"/>
      <c r="J43" s="59"/>
      <c r="K43" s="57"/>
      <c r="L43" s="58"/>
      <c r="M43" s="58"/>
      <c r="N43" s="57"/>
      <c r="O43" s="57"/>
      <c r="P43" s="57"/>
      <c r="Q43" s="57"/>
      <c r="R43" s="59"/>
      <c r="S43" s="22">
        <f t="shared" si="0"/>
        <v>5</v>
      </c>
      <c r="T43" s="44">
        <f t="shared" si="1"/>
        <v>0</v>
      </c>
      <c r="U43" s="61"/>
    </row>
    <row r="44" spans="2:21" s="14" customFormat="1" ht="31.5" customHeight="1">
      <c r="B44" s="15"/>
      <c r="C44" s="53">
        <v>11</v>
      </c>
      <c r="D44" s="54"/>
      <c r="E44" s="55"/>
      <c r="F44" s="55"/>
      <c r="G44" s="55"/>
      <c r="H44" s="55"/>
      <c r="I44" s="55"/>
      <c r="J44" s="59"/>
      <c r="K44" s="57"/>
      <c r="L44" s="58"/>
      <c r="M44" s="58"/>
      <c r="N44" s="57"/>
      <c r="O44" s="57"/>
      <c r="P44" s="57"/>
      <c r="Q44" s="57"/>
      <c r="R44" s="59"/>
      <c r="S44" s="22">
        <f t="shared" si="0"/>
        <v>5</v>
      </c>
      <c r="T44" s="44">
        <f t="shared" si="1"/>
        <v>0</v>
      </c>
      <c r="U44" s="61"/>
    </row>
    <row r="45" spans="2:21" s="14" customFormat="1" ht="31.5" customHeight="1">
      <c r="B45" s="15"/>
      <c r="C45" s="53">
        <v>12</v>
      </c>
      <c r="D45" s="54"/>
      <c r="E45" s="55"/>
      <c r="F45" s="55"/>
      <c r="G45" s="55"/>
      <c r="H45" s="55"/>
      <c r="I45" s="55"/>
      <c r="J45" s="59"/>
      <c r="K45" s="57"/>
      <c r="L45" s="58"/>
      <c r="M45" s="58"/>
      <c r="N45" s="57"/>
      <c r="O45" s="57"/>
      <c r="P45" s="57"/>
      <c r="Q45" s="57"/>
      <c r="R45" s="59"/>
      <c r="S45" s="22">
        <f t="shared" si="0"/>
        <v>5</v>
      </c>
      <c r="T45" s="44">
        <f t="shared" si="1"/>
        <v>0</v>
      </c>
      <c r="U45" s="61"/>
    </row>
    <row r="46" spans="2:21" s="14" customFormat="1" ht="31.5" customHeight="1">
      <c r="B46" s="15"/>
      <c r="C46" s="53">
        <v>13</v>
      </c>
      <c r="D46" s="54"/>
      <c r="E46" s="55"/>
      <c r="F46" s="55"/>
      <c r="G46" s="55"/>
      <c r="H46" s="55"/>
      <c r="I46" s="55"/>
      <c r="J46" s="59"/>
      <c r="K46" s="57"/>
      <c r="L46" s="58"/>
      <c r="M46" s="58"/>
      <c r="N46" s="57"/>
      <c r="O46" s="57"/>
      <c r="P46" s="57"/>
      <c r="Q46" s="57"/>
      <c r="R46" s="59"/>
      <c r="S46" s="22">
        <f t="shared" si="0"/>
        <v>5</v>
      </c>
      <c r="T46" s="44">
        <f t="shared" si="1"/>
        <v>0</v>
      </c>
      <c r="U46" s="61"/>
    </row>
    <row r="47" spans="2:21" s="14" customFormat="1" ht="31.5" customHeight="1">
      <c r="B47" s="15"/>
      <c r="C47" s="53">
        <v>14</v>
      </c>
      <c r="D47" s="54"/>
      <c r="E47" s="55"/>
      <c r="F47" s="55"/>
      <c r="G47" s="55"/>
      <c r="H47" s="55"/>
      <c r="I47" s="55"/>
      <c r="J47" s="59"/>
      <c r="K47" s="57"/>
      <c r="L47" s="58"/>
      <c r="M47" s="58"/>
      <c r="N47" s="57"/>
      <c r="O47" s="57"/>
      <c r="P47" s="57"/>
      <c r="Q47" s="57"/>
      <c r="R47" s="59"/>
      <c r="S47" s="22"/>
      <c r="T47" s="44"/>
      <c r="U47" s="61"/>
    </row>
    <row r="48" spans="2:21" s="14" customFormat="1" ht="31.5" customHeight="1">
      <c r="B48" s="15"/>
      <c r="C48" s="53">
        <v>15</v>
      </c>
      <c r="D48" s="54"/>
      <c r="E48" s="55"/>
      <c r="F48" s="55"/>
      <c r="G48" s="55"/>
      <c r="H48" s="55"/>
      <c r="I48" s="55"/>
      <c r="J48" s="59"/>
      <c r="K48" s="57"/>
      <c r="L48" s="58"/>
      <c r="M48" s="58"/>
      <c r="N48" s="57"/>
      <c r="O48" s="57"/>
      <c r="P48" s="57"/>
      <c r="Q48" s="57"/>
      <c r="R48" s="59"/>
      <c r="S48" s="22"/>
      <c r="T48" s="44"/>
      <c r="U48" s="61"/>
    </row>
    <row r="49" spans="1:21" s="14" customFormat="1" ht="31.5" customHeight="1">
      <c r="B49" s="15"/>
      <c r="C49" s="53">
        <v>16</v>
      </c>
      <c r="D49" s="54"/>
      <c r="E49" s="55"/>
      <c r="F49" s="55"/>
      <c r="G49" s="55"/>
      <c r="H49" s="55"/>
      <c r="I49" s="55"/>
      <c r="J49" s="59"/>
      <c r="K49" s="57"/>
      <c r="L49" s="58"/>
      <c r="M49" s="58"/>
      <c r="N49" s="57"/>
      <c r="O49" s="57"/>
      <c r="P49" s="57"/>
      <c r="Q49" s="57"/>
      <c r="R49" s="59"/>
      <c r="S49" s="22"/>
      <c r="T49" s="44"/>
      <c r="U49" s="61"/>
    </row>
    <row r="50" spans="1:21" s="14" customFormat="1" ht="31.5" customHeight="1">
      <c r="B50" s="15"/>
      <c r="C50" s="53">
        <v>17</v>
      </c>
      <c r="D50" s="54"/>
      <c r="E50" s="55"/>
      <c r="F50" s="55"/>
      <c r="G50" s="55"/>
      <c r="H50" s="55"/>
      <c r="I50" s="55"/>
      <c r="J50" s="59"/>
      <c r="K50" s="57"/>
      <c r="L50" s="58"/>
      <c r="M50" s="58"/>
      <c r="N50" s="57"/>
      <c r="O50" s="57"/>
      <c r="P50" s="57"/>
      <c r="Q50" s="57"/>
      <c r="R50" s="59"/>
      <c r="S50" s="22"/>
      <c r="T50" s="44"/>
      <c r="U50" s="61"/>
    </row>
    <row r="51" spans="1:21" s="14" customFormat="1" ht="31.5" customHeight="1">
      <c r="B51" s="15"/>
      <c r="C51" s="53">
        <v>18</v>
      </c>
      <c r="D51" s="54"/>
      <c r="E51" s="55"/>
      <c r="F51" s="55"/>
      <c r="G51" s="55"/>
      <c r="H51" s="55"/>
      <c r="I51" s="55"/>
      <c r="J51" s="59"/>
      <c r="K51" s="57"/>
      <c r="L51" s="58"/>
      <c r="M51" s="58"/>
      <c r="N51" s="57"/>
      <c r="O51" s="57"/>
      <c r="P51" s="57"/>
      <c r="Q51" s="57"/>
      <c r="R51" s="59"/>
      <c r="S51" s="22"/>
      <c r="T51" s="44"/>
      <c r="U51" s="61"/>
    </row>
    <row r="52" spans="1:21" s="14" customFormat="1" ht="31.5" customHeight="1">
      <c r="B52" s="15"/>
      <c r="C52" s="53">
        <v>19</v>
      </c>
      <c r="D52" s="54"/>
      <c r="E52" s="55"/>
      <c r="F52" s="55"/>
      <c r="G52" s="55"/>
      <c r="H52" s="55"/>
      <c r="I52" s="55"/>
      <c r="J52" s="59"/>
      <c r="K52" s="57"/>
      <c r="L52" s="58"/>
      <c r="M52" s="58"/>
      <c r="N52" s="57"/>
      <c r="O52" s="57"/>
      <c r="P52" s="57"/>
      <c r="Q52" s="57"/>
      <c r="R52" s="59"/>
      <c r="S52" s="22"/>
      <c r="T52" s="44"/>
      <c r="U52" s="61"/>
    </row>
    <row r="53" spans="1:21" s="14" customFormat="1" ht="31.5" customHeight="1">
      <c r="B53" s="15"/>
      <c r="C53" s="53">
        <v>20</v>
      </c>
      <c r="D53" s="54"/>
      <c r="E53" s="55"/>
      <c r="F53" s="55"/>
      <c r="G53" s="55"/>
      <c r="H53" s="55"/>
      <c r="I53" s="55"/>
      <c r="J53" s="59"/>
      <c r="K53" s="57"/>
      <c r="L53" s="58"/>
      <c r="M53" s="58"/>
      <c r="N53" s="57"/>
      <c r="O53" s="57"/>
      <c r="P53" s="57"/>
      <c r="Q53" s="57"/>
      <c r="R53" s="59"/>
      <c r="S53" s="22">
        <f t="shared" si="0"/>
        <v>5</v>
      </c>
      <c r="T53" s="44">
        <f t="shared" si="1"/>
        <v>0</v>
      </c>
      <c r="U53" s="61"/>
    </row>
    <row r="54" spans="1:21" s="14" customFormat="1" ht="31.5" customHeight="1">
      <c r="B54" s="15"/>
      <c r="C54" s="53" t="s">
        <v>81</v>
      </c>
      <c r="D54" s="54"/>
      <c r="E54" s="55"/>
      <c r="F54" s="55"/>
      <c r="G54" s="55"/>
      <c r="H54" s="55"/>
      <c r="I54" s="55"/>
      <c r="J54" s="59"/>
      <c r="K54" s="57"/>
      <c r="L54" s="58"/>
      <c r="M54" s="58"/>
      <c r="N54" s="57"/>
      <c r="O54" s="57"/>
      <c r="P54" s="57"/>
      <c r="Q54" s="57"/>
      <c r="R54" s="59"/>
      <c r="S54" s="22">
        <f t="shared" si="0"/>
        <v>5</v>
      </c>
      <c r="T54" s="44">
        <f t="shared" si="1"/>
        <v>0</v>
      </c>
      <c r="U54" s="61"/>
    </row>
    <row r="55" spans="1:21" s="14" customFormat="1" ht="31.5" customHeight="1">
      <c r="B55" s="15"/>
      <c r="C55" s="39"/>
      <c r="D55" s="39"/>
      <c r="E55" s="38"/>
      <c r="F55" s="38"/>
      <c r="G55" s="38"/>
      <c r="H55" s="40"/>
      <c r="I55" s="38"/>
      <c r="J55" s="41"/>
      <c r="K55" s="38"/>
      <c r="L55" s="42"/>
      <c r="M55" s="42"/>
      <c r="N55" s="38"/>
      <c r="O55" s="38"/>
      <c r="P55" s="38"/>
      <c r="Q55" s="38"/>
      <c r="R55" s="43"/>
      <c r="S55" s="43"/>
      <c r="T55" s="43"/>
      <c r="U55" s="61"/>
    </row>
    <row r="56" spans="1:21" ht="21.75" customHeight="1">
      <c r="B56" s="63"/>
      <c r="C56" s="64"/>
      <c r="D56" s="64"/>
      <c r="E56" s="64"/>
      <c r="F56" s="64"/>
      <c r="G56" s="64"/>
      <c r="H56" s="64"/>
      <c r="I56" s="64"/>
      <c r="J56" s="64"/>
      <c r="K56" s="64"/>
      <c r="L56" s="64"/>
      <c r="M56" s="64"/>
      <c r="N56" s="64"/>
      <c r="O56" s="64"/>
      <c r="P56" s="64"/>
      <c r="Q56" s="64"/>
      <c r="R56" s="64"/>
      <c r="S56" s="64"/>
      <c r="T56" s="65"/>
      <c r="U56" s="60"/>
    </row>
    <row r="57" spans="1:21" ht="21.75" customHeight="1">
      <c r="A57" s="16"/>
      <c r="B57" s="133" t="s">
        <v>82</v>
      </c>
      <c r="C57" s="134"/>
      <c r="D57" s="134"/>
      <c r="E57" s="134"/>
      <c r="F57" s="134"/>
      <c r="G57" s="134"/>
      <c r="H57" s="134"/>
      <c r="I57" s="134"/>
      <c r="J57" s="134"/>
      <c r="K57" s="134"/>
      <c r="L57" s="134"/>
      <c r="M57" s="134"/>
      <c r="N57" s="134"/>
      <c r="O57" s="134"/>
      <c r="P57" s="134"/>
      <c r="Q57" s="134"/>
      <c r="R57" s="134"/>
      <c r="S57" s="134"/>
      <c r="T57" s="134"/>
      <c r="U57" s="135"/>
    </row>
    <row r="58" spans="1:21" ht="21.75" customHeight="1">
      <c r="A58" s="17"/>
      <c r="B58" s="130" t="s">
        <v>83</v>
      </c>
      <c r="C58" s="131"/>
      <c r="D58" s="131"/>
      <c r="E58" s="131"/>
      <c r="F58" s="131"/>
      <c r="G58" s="131"/>
      <c r="H58" s="131"/>
      <c r="I58" s="131"/>
      <c r="J58" s="131"/>
      <c r="K58" s="131"/>
      <c r="L58" s="131"/>
      <c r="M58" s="131"/>
      <c r="N58" s="131"/>
      <c r="O58" s="131"/>
      <c r="P58" s="131"/>
      <c r="Q58" s="131"/>
      <c r="R58" s="131"/>
      <c r="S58" s="131"/>
      <c r="T58" s="131"/>
      <c r="U58" s="132"/>
    </row>
    <row r="59" spans="1:21" ht="21.75" customHeight="1">
      <c r="B59" s="154" t="s">
        <v>84</v>
      </c>
      <c r="C59" s="155"/>
      <c r="D59" s="156"/>
      <c r="E59" s="157" t="s">
        <v>85</v>
      </c>
      <c r="F59" s="157"/>
      <c r="G59" s="157"/>
      <c r="H59" s="157" t="s">
        <v>86</v>
      </c>
      <c r="I59" s="157"/>
      <c r="J59" s="158">
        <v>3</v>
      </c>
      <c r="K59" s="159"/>
      <c r="L59" s="159"/>
      <c r="M59" s="160" t="s">
        <v>87</v>
      </c>
      <c r="N59" s="160"/>
      <c r="O59" s="160"/>
      <c r="P59" s="127">
        <v>43343</v>
      </c>
      <c r="Q59" s="128"/>
      <c r="R59" s="128"/>
      <c r="S59" s="128"/>
      <c r="T59" s="128"/>
      <c r="U59" s="129"/>
    </row>
    <row r="60" spans="1:21" ht="80.25" customHeight="1">
      <c r="B60" s="120"/>
      <c r="C60" s="121"/>
      <c r="D60" s="121"/>
      <c r="E60" s="121"/>
      <c r="F60" s="121"/>
      <c r="G60" s="121"/>
      <c r="H60" s="121"/>
      <c r="I60" s="121"/>
      <c r="J60" s="122"/>
      <c r="K60" s="122"/>
      <c r="L60" s="122"/>
      <c r="M60" s="121"/>
      <c r="N60" s="121"/>
      <c r="O60" s="121"/>
      <c r="P60" s="122"/>
      <c r="Q60" s="122"/>
      <c r="R60" s="122"/>
      <c r="S60" s="122"/>
      <c r="T60" s="122"/>
      <c r="U60" s="62"/>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78"/>
      <c r="D2" s="179"/>
      <c r="E2" s="184" t="s">
        <v>2</v>
      </c>
      <c r="F2" s="185"/>
      <c r="G2" s="185"/>
      <c r="H2" s="185"/>
      <c r="I2" s="185"/>
      <c r="J2" s="185"/>
      <c r="K2" s="185"/>
      <c r="L2" s="185"/>
      <c r="M2" s="185"/>
      <c r="N2" s="186"/>
      <c r="O2" s="152" t="s">
        <v>3</v>
      </c>
      <c r="P2" s="152"/>
      <c r="Q2" s="152"/>
      <c r="R2" s="47"/>
      <c r="S2" s="31" t="s">
        <v>4</v>
      </c>
    </row>
    <row r="3" spans="2:19" ht="12.75" customHeight="1">
      <c r="B3" s="77"/>
      <c r="C3" s="180"/>
      <c r="D3" s="181"/>
      <c r="E3" s="187"/>
      <c r="F3" s="188"/>
      <c r="G3" s="188"/>
      <c r="H3" s="188"/>
      <c r="I3" s="188"/>
      <c r="J3" s="188"/>
      <c r="K3" s="188"/>
      <c r="L3" s="188"/>
      <c r="M3" s="188"/>
      <c r="N3" s="189"/>
      <c r="O3" s="152"/>
      <c r="P3" s="152"/>
      <c r="Q3" s="152"/>
      <c r="R3" s="47"/>
      <c r="S3" s="32" t="s">
        <v>5</v>
      </c>
    </row>
    <row r="4" spans="2:19" ht="12.75" customHeight="1">
      <c r="B4" s="77"/>
      <c r="C4" s="180"/>
      <c r="D4" s="181"/>
      <c r="E4" s="187"/>
      <c r="F4" s="188"/>
      <c r="G4" s="188"/>
      <c r="H4" s="188"/>
      <c r="I4" s="188"/>
      <c r="J4" s="188"/>
      <c r="K4" s="188"/>
      <c r="L4" s="188"/>
      <c r="M4" s="188"/>
      <c r="N4" s="189"/>
      <c r="O4" s="152"/>
      <c r="P4" s="152"/>
      <c r="Q4" s="152"/>
      <c r="R4" s="47"/>
      <c r="S4" s="32" t="s">
        <v>6</v>
      </c>
    </row>
    <row r="5" spans="2:19" ht="12.75" customHeight="1">
      <c r="B5" s="77"/>
      <c r="C5" s="180"/>
      <c r="D5" s="181"/>
      <c r="E5" s="187"/>
      <c r="F5" s="188"/>
      <c r="G5" s="188"/>
      <c r="H5" s="188"/>
      <c r="I5" s="188"/>
      <c r="J5" s="188"/>
      <c r="K5" s="188"/>
      <c r="L5" s="188"/>
      <c r="M5" s="188"/>
      <c r="N5" s="189"/>
      <c r="O5" s="152"/>
      <c r="P5" s="152"/>
      <c r="Q5" s="152"/>
      <c r="R5" s="47"/>
      <c r="S5" s="32" t="s">
        <v>7</v>
      </c>
    </row>
    <row r="6" spans="2:19" ht="12.75" customHeight="1">
      <c r="B6" s="78"/>
      <c r="C6" s="182"/>
      <c r="D6" s="183"/>
      <c r="E6" s="190"/>
      <c r="F6" s="191"/>
      <c r="G6" s="191"/>
      <c r="H6" s="191"/>
      <c r="I6" s="191"/>
      <c r="J6" s="191"/>
      <c r="K6" s="191"/>
      <c r="L6" s="191"/>
      <c r="M6" s="191"/>
      <c r="N6" s="192"/>
      <c r="O6" s="152"/>
      <c r="P6" s="152"/>
      <c r="Q6" s="152"/>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23" t="s">
        <v>29</v>
      </c>
      <c r="D9" s="124" t="s">
        <v>31</v>
      </c>
      <c r="E9" s="123" t="s">
        <v>33</v>
      </c>
      <c r="F9" s="123" t="s">
        <v>34</v>
      </c>
      <c r="G9" s="125" t="s">
        <v>88</v>
      </c>
      <c r="H9" s="126"/>
      <c r="I9" s="193" t="s">
        <v>89</v>
      </c>
      <c r="J9" s="193"/>
      <c r="K9" s="45"/>
      <c r="L9" s="5"/>
      <c r="M9" s="4"/>
      <c r="N9" s="177" t="s">
        <v>90</v>
      </c>
      <c r="O9" s="177"/>
      <c r="P9" s="4"/>
      <c r="Q9" s="60"/>
    </row>
    <row r="10" spans="2:19" ht="42" customHeight="1">
      <c r="B10" s="79"/>
      <c r="C10" s="123"/>
      <c r="D10" s="124"/>
      <c r="E10" s="123"/>
      <c r="F10" s="123"/>
      <c r="G10" s="48" t="s">
        <v>45</v>
      </c>
      <c r="H10" s="49" t="s">
        <v>91</v>
      </c>
      <c r="I10" s="25" t="s">
        <v>92</v>
      </c>
      <c r="J10" s="25" t="s">
        <v>93</v>
      </c>
      <c r="K10" s="25" t="s">
        <v>47</v>
      </c>
      <c r="L10" s="25" t="s">
        <v>48</v>
      </c>
      <c r="M10" s="4"/>
      <c r="N10" s="50" t="s">
        <v>94</v>
      </c>
      <c r="O10" s="51" t="s">
        <v>95</v>
      </c>
      <c r="P10" s="73"/>
      <c r="Q10" s="60"/>
    </row>
    <row r="11" spans="2:19" s="14" customFormat="1" ht="33" customHeight="1">
      <c r="B11" s="80"/>
      <c r="C11" s="21">
        <v>1</v>
      </c>
      <c r="D11" s="46" t="str">
        <f>'RG2'!E34</f>
        <v>Acción No.1</v>
      </c>
      <c r="E11" s="46" t="str">
        <f>'RG2'!G34</f>
        <v>Tarea No.1</v>
      </c>
      <c r="F11" s="52">
        <f>'RG2'!H34</f>
        <v>0</v>
      </c>
      <c r="G11" s="22">
        <f>'RG2'!Q34</f>
        <v>0</v>
      </c>
      <c r="H11" s="23">
        <f>'RG2'!R34</f>
        <v>0</v>
      </c>
      <c r="I11" s="22"/>
      <c r="J11" s="23"/>
      <c r="K11" s="22">
        <f t="shared" ref="K11:K31" si="0">IF(F11="Baja",1,IF(F11="Media - baja",2,IF(F11="Media",3,IF(F11="Media - alta",4,5))))</f>
        <v>5</v>
      </c>
      <c r="L11" s="44">
        <f t="shared" ref="L11:L31" si="1">J11*K11</f>
        <v>0</v>
      </c>
      <c r="M11" s="73"/>
      <c r="N11" s="22" t="str">
        <f>IFERROR(INDEX($D$11:$D$31,MATCH(0,INDEX(COUNTIF($N$10:N10,$D$11:$D$31),),)),"")</f>
        <v>Acción No.1</v>
      </c>
      <c r="O11" s="67">
        <f t="shared" ref="O11:O25" si="2">SUMIFS($L$11:$L$31,$D$11:$D$31,N11)/SUMIFS($K$11:$K$31,$D$11:$D$31,N11)</f>
        <v>0</v>
      </c>
      <c r="P11" s="73"/>
      <c r="Q11" s="61"/>
    </row>
    <row r="12" spans="2:19" s="14" customFormat="1" ht="31.5" customHeight="1">
      <c r="B12" s="80"/>
      <c r="C12" s="21">
        <v>2</v>
      </c>
      <c r="D12" s="46" t="str">
        <f>'RG2'!E35</f>
        <v>Acción No.1</v>
      </c>
      <c r="E12" s="46" t="str">
        <f>'RG2'!G35</f>
        <v>Tarea No.2</v>
      </c>
      <c r="F12" s="52">
        <f>'RG2'!H35</f>
        <v>0</v>
      </c>
      <c r="G12" s="22">
        <f>'RG2'!Q35</f>
        <v>0</v>
      </c>
      <c r="H12" s="23">
        <f>'RG2'!R35</f>
        <v>0</v>
      </c>
      <c r="I12" s="22"/>
      <c r="J12" s="23"/>
      <c r="K12" s="22">
        <f t="shared" si="0"/>
        <v>5</v>
      </c>
      <c r="L12" s="44">
        <f t="shared" si="1"/>
        <v>0</v>
      </c>
      <c r="M12" s="73"/>
      <c r="N12" s="22">
        <f>IFERROR(INDEX($D$11:$D$31,MATCH(0,INDEX(COUNTIF($N$10:N11,$D$11:$D$31),),)),"")</f>
        <v>0</v>
      </c>
      <c r="O12" s="67">
        <f t="shared" si="2"/>
        <v>0</v>
      </c>
      <c r="P12" s="73"/>
      <c r="Q12" s="61"/>
    </row>
    <row r="13" spans="2:19" s="14" customFormat="1" ht="31.5" customHeight="1">
      <c r="B13" s="80"/>
      <c r="C13" s="21">
        <v>3</v>
      </c>
      <c r="D13" s="46" t="str">
        <f>'RG2'!E36</f>
        <v>Acción No.1</v>
      </c>
      <c r="E13" s="46" t="str">
        <f>'RG2'!G36</f>
        <v>Tarea No.3</v>
      </c>
      <c r="F13" s="52">
        <f>'RG2'!H36</f>
        <v>0</v>
      </c>
      <c r="G13" s="22">
        <f>'RG2'!Q36</f>
        <v>0</v>
      </c>
      <c r="H13" s="23">
        <f>'RG2'!R36</f>
        <v>0</v>
      </c>
      <c r="I13" s="22"/>
      <c r="J13" s="23"/>
      <c r="K13" s="22">
        <f t="shared" si="0"/>
        <v>5</v>
      </c>
      <c r="L13" s="44">
        <f t="shared" si="1"/>
        <v>0</v>
      </c>
      <c r="M13" s="73"/>
      <c r="N13" s="22" t="str">
        <f>IFERROR(INDEX($D$11:$D$31,MATCH(0,INDEX(COUNTIF($N$10:N12,$D$11:$D$31),),)),"")</f>
        <v/>
      </c>
      <c r="O13" s="67" t="e">
        <f t="shared" si="2"/>
        <v>#DIV/0!</v>
      </c>
      <c r="P13" s="73"/>
      <c r="Q13" s="61"/>
    </row>
    <row r="14" spans="2:19" s="14" customFormat="1" ht="31.5" customHeight="1">
      <c r="B14" s="80"/>
      <c r="C14" s="21">
        <v>4</v>
      </c>
      <c r="D14" s="46">
        <f>'RG2'!E37</f>
        <v>0</v>
      </c>
      <c r="E14" s="46">
        <f>'RG2'!G37</f>
        <v>0</v>
      </c>
      <c r="F14" s="52">
        <f>'RG2'!H37</f>
        <v>0</v>
      </c>
      <c r="G14" s="22">
        <f>'RG2'!Q37</f>
        <v>0</v>
      </c>
      <c r="H14" s="23">
        <f>'RG2'!R37</f>
        <v>0</v>
      </c>
      <c r="I14" s="22"/>
      <c r="J14" s="23"/>
      <c r="K14" s="22">
        <f t="shared" si="0"/>
        <v>5</v>
      </c>
      <c r="L14" s="44">
        <f t="shared" si="1"/>
        <v>0</v>
      </c>
      <c r="M14" s="73"/>
      <c r="N14" s="22" t="str">
        <f>IFERROR(INDEX($D$11:$D$31,MATCH(0,INDEX(COUNTIF($N$10:N13,$D$11:$D$31),),)),"")</f>
        <v/>
      </c>
      <c r="O14" s="67" t="e">
        <f t="shared" si="2"/>
        <v>#DIV/0!</v>
      </c>
      <c r="P14" s="73"/>
      <c r="Q14" s="61"/>
    </row>
    <row r="15" spans="2:19" s="14" customFormat="1" ht="31.5" customHeight="1">
      <c r="B15" s="80"/>
      <c r="C15" s="21">
        <v>5</v>
      </c>
      <c r="D15" s="46">
        <f>'RG2'!E38</f>
        <v>0</v>
      </c>
      <c r="E15" s="46">
        <f>'RG2'!G38</f>
        <v>0</v>
      </c>
      <c r="F15" s="52">
        <f>'RG2'!H38</f>
        <v>0</v>
      </c>
      <c r="G15" s="22">
        <f>'RG2'!Q38</f>
        <v>0</v>
      </c>
      <c r="H15" s="23">
        <f>'RG2'!R38</f>
        <v>0</v>
      </c>
      <c r="I15" s="22"/>
      <c r="J15" s="23"/>
      <c r="K15" s="22">
        <f t="shared" si="0"/>
        <v>5</v>
      </c>
      <c r="L15" s="44">
        <f t="shared" si="1"/>
        <v>0</v>
      </c>
      <c r="M15" s="73"/>
      <c r="N15" s="22" t="str">
        <f>IFERROR(INDEX($D$11:$D$31,MATCH(0,INDEX(COUNTIF($N$10:N14,$D$11:$D$31),),)),"")</f>
        <v/>
      </c>
      <c r="O15" s="67" t="e">
        <f t="shared" si="2"/>
        <v>#DIV/0!</v>
      </c>
      <c r="P15" s="73"/>
      <c r="Q15" s="61"/>
    </row>
    <row r="16" spans="2:19" s="14" customFormat="1" ht="31.5" customHeight="1">
      <c r="B16" s="80"/>
      <c r="C16" s="21">
        <v>6</v>
      </c>
      <c r="D16" s="46">
        <f>'RG2'!E39</f>
        <v>0</v>
      </c>
      <c r="E16" s="46">
        <f>'RG2'!G39</f>
        <v>0</v>
      </c>
      <c r="F16" s="52">
        <f>'RG2'!H39</f>
        <v>0</v>
      </c>
      <c r="G16" s="22">
        <f>'RG2'!Q39</f>
        <v>0</v>
      </c>
      <c r="H16" s="23">
        <f>'RG2'!R39</f>
        <v>0</v>
      </c>
      <c r="I16" s="22"/>
      <c r="J16" s="23"/>
      <c r="K16" s="22">
        <f t="shared" si="0"/>
        <v>5</v>
      </c>
      <c r="L16" s="44">
        <f t="shared" si="1"/>
        <v>0</v>
      </c>
      <c r="M16" s="73"/>
      <c r="N16" s="22" t="str">
        <f>IFERROR(INDEX($D$11:$D$31,MATCH(0,INDEX(COUNTIF($N$10:N15,$D$11:$D$31),),)),"")</f>
        <v/>
      </c>
      <c r="O16" s="67" t="e">
        <f t="shared" si="2"/>
        <v>#DIV/0!</v>
      </c>
      <c r="P16" s="38"/>
      <c r="Q16" s="61"/>
    </row>
    <row r="17" spans="2:18" s="14" customFormat="1" ht="31.5" customHeight="1">
      <c r="B17" s="80"/>
      <c r="C17" s="21">
        <v>7</v>
      </c>
      <c r="D17" s="46">
        <f>'RG2'!E40</f>
        <v>0</v>
      </c>
      <c r="E17" s="46">
        <f>'RG2'!G40</f>
        <v>0</v>
      </c>
      <c r="F17" s="52">
        <f>'RG2'!H40</f>
        <v>0</v>
      </c>
      <c r="G17" s="22">
        <f>'RG2'!Q40</f>
        <v>0</v>
      </c>
      <c r="H17" s="23">
        <f>'RG2'!R40</f>
        <v>0</v>
      </c>
      <c r="I17" s="22"/>
      <c r="J17" s="23"/>
      <c r="K17" s="22">
        <f t="shared" si="0"/>
        <v>5</v>
      </c>
      <c r="L17" s="44">
        <f t="shared" si="1"/>
        <v>0</v>
      </c>
      <c r="M17" s="73"/>
      <c r="N17" s="22" t="str">
        <f>IFERROR(INDEX($D$11:$D$31,MATCH(0,INDEX(COUNTIF($N$10:N16,$D$11:$D$31),),)),"")</f>
        <v/>
      </c>
      <c r="O17" s="67" t="e">
        <f t="shared" si="2"/>
        <v>#DIV/0!</v>
      </c>
      <c r="P17" s="38"/>
      <c r="Q17" s="61"/>
    </row>
    <row r="18" spans="2:18" s="14" customFormat="1" ht="31.5" customHeight="1">
      <c r="B18" s="80"/>
      <c r="C18" s="21">
        <v>8</v>
      </c>
      <c r="D18" s="46">
        <f>'RG2'!E41</f>
        <v>0</v>
      </c>
      <c r="E18" s="46">
        <f>'RG2'!G41</f>
        <v>0</v>
      </c>
      <c r="F18" s="52">
        <f>'RG2'!H41</f>
        <v>0</v>
      </c>
      <c r="G18" s="22">
        <f>'RG2'!Q41</f>
        <v>0</v>
      </c>
      <c r="H18" s="23">
        <f>'RG2'!R41</f>
        <v>0</v>
      </c>
      <c r="I18" s="22"/>
      <c r="J18" s="23"/>
      <c r="K18" s="22">
        <f t="shared" si="0"/>
        <v>5</v>
      </c>
      <c r="L18" s="44">
        <f t="shared" si="1"/>
        <v>0</v>
      </c>
      <c r="M18" s="73"/>
      <c r="N18" s="22" t="str">
        <f>IFERROR(INDEX($D$11:$D$31,MATCH(0,INDEX(COUNTIF($N$10:N17,$D$11:$D$31),),)),"")</f>
        <v/>
      </c>
      <c r="O18" s="67" t="e">
        <f t="shared" si="2"/>
        <v>#DIV/0!</v>
      </c>
      <c r="P18" s="38"/>
      <c r="Q18" s="61"/>
    </row>
    <row r="19" spans="2:18" s="14" customFormat="1" ht="31.5" customHeight="1">
      <c r="B19" s="80"/>
      <c r="C19" s="21">
        <v>9</v>
      </c>
      <c r="D19" s="46">
        <f>'RG2'!E42</f>
        <v>0</v>
      </c>
      <c r="E19" s="46">
        <f>'RG2'!G42</f>
        <v>0</v>
      </c>
      <c r="F19" s="52">
        <f>'RG2'!H42</f>
        <v>0</v>
      </c>
      <c r="G19" s="22">
        <f>'RG2'!Q42</f>
        <v>0</v>
      </c>
      <c r="H19" s="23">
        <f>'RG2'!R42</f>
        <v>0</v>
      </c>
      <c r="I19" s="22"/>
      <c r="J19" s="23"/>
      <c r="K19" s="22">
        <f t="shared" si="0"/>
        <v>5</v>
      </c>
      <c r="L19" s="44">
        <f t="shared" si="1"/>
        <v>0</v>
      </c>
      <c r="M19" s="73"/>
      <c r="N19" s="22" t="str">
        <f>IFERROR(INDEX($D$11:$D$31,MATCH(0,INDEX(COUNTIF($N$10:N18,$D$11:$D$31),),)),"")</f>
        <v/>
      </c>
      <c r="O19" s="67" t="e">
        <f t="shared" si="2"/>
        <v>#DIV/0!</v>
      </c>
      <c r="P19" s="38"/>
      <c r="Q19" s="61"/>
    </row>
    <row r="20" spans="2:18" s="14" customFormat="1" ht="31.5" customHeight="1">
      <c r="B20" s="80"/>
      <c r="C20" s="21">
        <v>10</v>
      </c>
      <c r="D20" s="46">
        <f>'RG2'!E43</f>
        <v>0</v>
      </c>
      <c r="E20" s="46">
        <f>'RG2'!G43</f>
        <v>0</v>
      </c>
      <c r="F20" s="52">
        <f>'RG2'!H43</f>
        <v>0</v>
      </c>
      <c r="G20" s="22">
        <f>'RG2'!Q43</f>
        <v>0</v>
      </c>
      <c r="H20" s="23">
        <f>'RG2'!R43</f>
        <v>0</v>
      </c>
      <c r="I20" s="22"/>
      <c r="J20" s="23"/>
      <c r="K20" s="22">
        <f t="shared" si="0"/>
        <v>5</v>
      </c>
      <c r="L20" s="44">
        <f t="shared" si="1"/>
        <v>0</v>
      </c>
      <c r="M20" s="73"/>
      <c r="N20" s="22" t="str">
        <f>IFERROR(INDEX($D$11:$D$31,MATCH(0,INDEX(COUNTIF($N$10:N19,$D$11:$D$31),),)),"")</f>
        <v/>
      </c>
      <c r="O20" s="67" t="e">
        <f t="shared" si="2"/>
        <v>#DIV/0!</v>
      </c>
      <c r="P20" s="38"/>
      <c r="Q20" s="61"/>
    </row>
    <row r="21" spans="2:18" s="14" customFormat="1" ht="31.5" customHeight="1">
      <c r="B21" s="80"/>
      <c r="C21" s="21">
        <v>11</v>
      </c>
      <c r="D21" s="46">
        <f>'RG2'!E44</f>
        <v>0</v>
      </c>
      <c r="E21" s="46">
        <f>'RG2'!G44</f>
        <v>0</v>
      </c>
      <c r="F21" s="52">
        <f>'RG2'!H44</f>
        <v>0</v>
      </c>
      <c r="G21" s="22">
        <f>'RG2'!Q44</f>
        <v>0</v>
      </c>
      <c r="H21" s="23">
        <f>'RG2'!R44</f>
        <v>0</v>
      </c>
      <c r="I21" s="22"/>
      <c r="J21" s="23"/>
      <c r="K21" s="22">
        <f t="shared" si="0"/>
        <v>5</v>
      </c>
      <c r="L21" s="44">
        <f t="shared" si="1"/>
        <v>0</v>
      </c>
      <c r="M21" s="73"/>
      <c r="N21" s="22" t="str">
        <f>IFERROR(INDEX($D$11:$D$31,MATCH(0,INDEX(COUNTIF($N$10:N20,$D$11:$D$31),),)),"")</f>
        <v/>
      </c>
      <c r="O21" s="67" t="e">
        <f t="shared" si="2"/>
        <v>#DIV/0!</v>
      </c>
      <c r="P21" s="38"/>
      <c r="Q21" s="61"/>
    </row>
    <row r="22" spans="2:18" s="14" customFormat="1" ht="31.5" customHeight="1">
      <c r="B22" s="80"/>
      <c r="C22" s="21">
        <v>12</v>
      </c>
      <c r="D22" s="46">
        <f>'RG2'!E45</f>
        <v>0</v>
      </c>
      <c r="E22" s="46">
        <f>'RG2'!G45</f>
        <v>0</v>
      </c>
      <c r="F22" s="52">
        <f>'RG2'!H45</f>
        <v>0</v>
      </c>
      <c r="G22" s="22">
        <f>'RG2'!Q45</f>
        <v>0</v>
      </c>
      <c r="H22" s="23">
        <f>'RG2'!R45</f>
        <v>0</v>
      </c>
      <c r="I22" s="22"/>
      <c r="J22" s="23"/>
      <c r="K22" s="22">
        <f t="shared" si="0"/>
        <v>5</v>
      </c>
      <c r="L22" s="44">
        <f t="shared" si="1"/>
        <v>0</v>
      </c>
      <c r="M22" s="73"/>
      <c r="N22" s="22" t="str">
        <f>IFERROR(INDEX($D$11:$D$31,MATCH(0,INDEX(COUNTIF($N$10:N21,$D$11:$D$31),),)),"")</f>
        <v/>
      </c>
      <c r="O22" s="67" t="e">
        <f t="shared" si="2"/>
        <v>#DIV/0!</v>
      </c>
      <c r="P22" s="38"/>
      <c r="Q22" s="61"/>
    </row>
    <row r="23" spans="2:18" s="14" customFormat="1" ht="31.5" customHeight="1">
      <c r="B23" s="80"/>
      <c r="C23" s="21">
        <v>13</v>
      </c>
      <c r="D23" s="46">
        <f>'RG2'!E46</f>
        <v>0</v>
      </c>
      <c r="E23" s="46">
        <f>'RG2'!G46</f>
        <v>0</v>
      </c>
      <c r="F23" s="52">
        <f>'RG2'!H46</f>
        <v>0</v>
      </c>
      <c r="G23" s="22">
        <f>'RG2'!Q46</f>
        <v>0</v>
      </c>
      <c r="H23" s="23">
        <f>'RG2'!R46</f>
        <v>0</v>
      </c>
      <c r="I23" s="22"/>
      <c r="J23" s="23"/>
      <c r="K23" s="22">
        <f t="shared" si="0"/>
        <v>5</v>
      </c>
      <c r="L23" s="44">
        <f t="shared" si="1"/>
        <v>0</v>
      </c>
      <c r="M23" s="73"/>
      <c r="N23" s="22" t="str">
        <f>IFERROR(INDEX($D$11:$D$31,MATCH(0,INDEX(COUNTIF($N$10:N22,$D$11:$D$31),),)),"")</f>
        <v/>
      </c>
      <c r="O23" s="67" t="e">
        <f t="shared" si="2"/>
        <v>#DIV/0!</v>
      </c>
      <c r="P23" s="38"/>
      <c r="Q23" s="61"/>
    </row>
    <row r="24" spans="2:18" s="14" customFormat="1" ht="31.5" customHeight="1">
      <c r="B24" s="80"/>
      <c r="C24" s="21">
        <v>14</v>
      </c>
      <c r="D24" s="46">
        <f>'RG2'!E47</f>
        <v>0</v>
      </c>
      <c r="E24" s="46">
        <f>'RG2'!G47</f>
        <v>0</v>
      </c>
      <c r="F24" s="52">
        <f>'RG2'!H47</f>
        <v>0</v>
      </c>
      <c r="G24" s="22">
        <f>'RG2'!Q47</f>
        <v>0</v>
      </c>
      <c r="H24" s="23">
        <f>'RG2'!R47</f>
        <v>0</v>
      </c>
      <c r="I24" s="23"/>
      <c r="J24" s="23"/>
      <c r="K24" s="22">
        <f t="shared" si="0"/>
        <v>5</v>
      </c>
      <c r="L24" s="44">
        <f t="shared" si="1"/>
        <v>0</v>
      </c>
      <c r="M24" s="73"/>
      <c r="N24" s="22" t="str">
        <f>IFERROR(INDEX($D$11:$D$31,MATCH(0,INDEX(COUNTIF($N$10:N23,$D$11:$D$31),),)),"")</f>
        <v/>
      </c>
      <c r="O24" s="67" t="e">
        <f t="shared" si="2"/>
        <v>#DIV/0!</v>
      </c>
      <c r="P24" s="38"/>
      <c r="Q24" s="61"/>
    </row>
    <row r="25" spans="2:18" s="14" customFormat="1" ht="31.5" customHeight="1">
      <c r="B25" s="80"/>
      <c r="C25" s="21">
        <v>15</v>
      </c>
      <c r="D25" s="46">
        <f>'RG2'!E48</f>
        <v>0</v>
      </c>
      <c r="E25" s="46">
        <f>'RG2'!G48</f>
        <v>0</v>
      </c>
      <c r="F25" s="52">
        <f>'RG2'!H48</f>
        <v>0</v>
      </c>
      <c r="G25" s="22">
        <f>'RG2'!Q48</f>
        <v>0</v>
      </c>
      <c r="H25" s="23">
        <f>'RG2'!R48</f>
        <v>0</v>
      </c>
      <c r="I25" s="23"/>
      <c r="J25" s="23"/>
      <c r="K25" s="22">
        <f t="shared" si="0"/>
        <v>5</v>
      </c>
      <c r="L25" s="44">
        <f t="shared" si="1"/>
        <v>0</v>
      </c>
      <c r="M25" s="73"/>
      <c r="N25" s="22" t="str">
        <f>IFERROR(INDEX($D$11:$D$31,MATCH(0,INDEX(COUNTIF($N$10:N24,$D$11:$D$31),),)),"")</f>
        <v/>
      </c>
      <c r="O25" s="67" t="e">
        <f t="shared" si="2"/>
        <v>#DIV/0!</v>
      </c>
      <c r="P25" s="38"/>
      <c r="Q25" s="61"/>
    </row>
    <row r="26" spans="2:18" s="14" customFormat="1" ht="31.5" customHeight="1">
      <c r="B26" s="80"/>
      <c r="C26" s="21">
        <v>16</v>
      </c>
      <c r="D26" s="46">
        <f>'RG2'!E49</f>
        <v>0</v>
      </c>
      <c r="E26" s="46">
        <f>'RG2'!G49</f>
        <v>0</v>
      </c>
      <c r="F26" s="52">
        <f>'RG2'!H49</f>
        <v>0</v>
      </c>
      <c r="G26" s="22">
        <f>'RG2'!Q49</f>
        <v>0</v>
      </c>
      <c r="H26" s="23">
        <f>'RG2'!R49</f>
        <v>0</v>
      </c>
      <c r="I26" s="23"/>
      <c r="J26" s="23"/>
      <c r="K26" s="22">
        <f t="shared" si="0"/>
        <v>5</v>
      </c>
      <c r="L26" s="44">
        <f t="shared" si="1"/>
        <v>0</v>
      </c>
      <c r="M26" s="73"/>
      <c r="N26" s="73"/>
      <c r="O26" s="73"/>
      <c r="P26" s="38"/>
      <c r="Q26" s="61"/>
    </row>
    <row r="27" spans="2:18" s="14" customFormat="1" ht="31.5" customHeight="1">
      <c r="B27" s="80"/>
      <c r="C27" s="21">
        <v>17</v>
      </c>
      <c r="D27" s="46">
        <f>'RG2'!E50</f>
        <v>0</v>
      </c>
      <c r="E27" s="46">
        <f>'RG2'!G50</f>
        <v>0</v>
      </c>
      <c r="F27" s="52">
        <f>'RG2'!H50</f>
        <v>0</v>
      </c>
      <c r="G27" s="22">
        <f>'RG2'!Q50</f>
        <v>0</v>
      </c>
      <c r="H27" s="23">
        <f>'RG2'!R50</f>
        <v>0</v>
      </c>
      <c r="I27" s="23"/>
      <c r="J27" s="23"/>
      <c r="K27" s="22">
        <f t="shared" si="0"/>
        <v>5</v>
      </c>
      <c r="L27" s="44">
        <f t="shared" si="1"/>
        <v>0</v>
      </c>
      <c r="M27" s="73"/>
      <c r="N27" s="73"/>
      <c r="O27" s="73"/>
      <c r="P27" s="38"/>
      <c r="Q27" s="61"/>
    </row>
    <row r="28" spans="2:18" s="14" customFormat="1" ht="31.5" customHeight="1">
      <c r="B28" s="80"/>
      <c r="C28" s="21">
        <v>18</v>
      </c>
      <c r="D28" s="46">
        <f>'RG2'!E51</f>
        <v>0</v>
      </c>
      <c r="E28" s="46">
        <f>'RG2'!G51</f>
        <v>0</v>
      </c>
      <c r="F28" s="52">
        <f>'RG2'!H51</f>
        <v>0</v>
      </c>
      <c r="G28" s="22">
        <f>'RG2'!Q51</f>
        <v>0</v>
      </c>
      <c r="H28" s="23">
        <f>'RG2'!R51</f>
        <v>0</v>
      </c>
      <c r="I28" s="23"/>
      <c r="J28" s="23"/>
      <c r="K28" s="22">
        <f t="shared" si="0"/>
        <v>5</v>
      </c>
      <c r="L28" s="44">
        <f t="shared" si="1"/>
        <v>0</v>
      </c>
      <c r="M28" s="73"/>
      <c r="N28" s="73"/>
      <c r="O28" s="73"/>
      <c r="P28" s="38"/>
      <c r="Q28" s="61"/>
    </row>
    <row r="29" spans="2:18" s="14" customFormat="1" ht="31.5" customHeight="1">
      <c r="B29" s="80"/>
      <c r="C29" s="21">
        <v>19</v>
      </c>
      <c r="D29" s="46">
        <f>'RG2'!E52</f>
        <v>0</v>
      </c>
      <c r="E29" s="46">
        <f>'RG2'!G52</f>
        <v>0</v>
      </c>
      <c r="F29" s="52">
        <f>'RG2'!H52</f>
        <v>0</v>
      </c>
      <c r="G29" s="22">
        <f>'RG2'!Q52</f>
        <v>0</v>
      </c>
      <c r="H29" s="23">
        <f>'RG2'!R52</f>
        <v>0</v>
      </c>
      <c r="I29" s="23"/>
      <c r="J29" s="23"/>
      <c r="K29" s="22">
        <f t="shared" si="0"/>
        <v>5</v>
      </c>
      <c r="L29" s="44">
        <f t="shared" si="1"/>
        <v>0</v>
      </c>
      <c r="M29" s="73"/>
      <c r="N29" s="73"/>
      <c r="O29" s="73"/>
      <c r="P29" s="38"/>
      <c r="Q29" s="61"/>
    </row>
    <row r="30" spans="2:18" s="14" customFormat="1" ht="31.5" customHeight="1">
      <c r="B30" s="80"/>
      <c r="C30" s="21">
        <v>20</v>
      </c>
      <c r="D30" s="46">
        <f>'RG2'!E53</f>
        <v>0</v>
      </c>
      <c r="E30" s="46">
        <f>'RG2'!G53</f>
        <v>0</v>
      </c>
      <c r="F30" s="52">
        <f>'RG2'!H53</f>
        <v>0</v>
      </c>
      <c r="G30" s="22">
        <f>'RG2'!Q53</f>
        <v>0</v>
      </c>
      <c r="H30" s="23">
        <f>'RG2'!R53</f>
        <v>0</v>
      </c>
      <c r="I30" s="23"/>
      <c r="J30" s="23"/>
      <c r="K30" s="22">
        <f t="shared" si="0"/>
        <v>5</v>
      </c>
      <c r="L30" s="44">
        <f t="shared" si="1"/>
        <v>0</v>
      </c>
      <c r="M30" s="73"/>
      <c r="N30" s="73"/>
      <c r="O30" s="73"/>
      <c r="P30" s="38"/>
      <c r="Q30" s="61"/>
    </row>
    <row r="31" spans="2:18" s="14" customFormat="1" ht="31.5" customHeight="1">
      <c r="B31" s="80"/>
      <c r="C31" s="21" t="s">
        <v>81</v>
      </c>
      <c r="D31" s="46">
        <f>'RG2'!E54</f>
        <v>0</v>
      </c>
      <c r="E31" s="46">
        <f>'RG2'!G54</f>
        <v>0</v>
      </c>
      <c r="F31" s="52">
        <f>'RG2'!H54</f>
        <v>0</v>
      </c>
      <c r="G31" s="22">
        <f>'RG2'!Q54</f>
        <v>0</v>
      </c>
      <c r="H31" s="23">
        <f>'RG2'!R54</f>
        <v>0</v>
      </c>
      <c r="I31" s="23"/>
      <c r="J31" s="23"/>
      <c r="K31" s="22">
        <f t="shared" si="0"/>
        <v>5</v>
      </c>
      <c r="L31" s="44">
        <f t="shared" si="1"/>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172" t="s">
        <v>82</v>
      </c>
      <c r="C34" s="173"/>
      <c r="D34" s="173"/>
      <c r="E34" s="173"/>
      <c r="F34" s="173"/>
      <c r="G34" s="173"/>
      <c r="H34" s="173"/>
      <c r="I34" s="173"/>
      <c r="J34" s="173"/>
      <c r="K34" s="173"/>
      <c r="L34" s="173"/>
      <c r="M34" s="173"/>
      <c r="N34" s="173"/>
      <c r="O34" s="173"/>
      <c r="P34" s="173"/>
      <c r="Q34" s="174"/>
      <c r="R34" s="68"/>
    </row>
    <row r="35" spans="1:18" ht="21.75" customHeight="1">
      <c r="A35" s="17"/>
      <c r="B35" s="154" t="s">
        <v>83</v>
      </c>
      <c r="C35" s="155"/>
      <c r="D35" s="155"/>
      <c r="E35" s="155"/>
      <c r="F35" s="155"/>
      <c r="G35" s="155"/>
      <c r="H35" s="155"/>
      <c r="I35" s="155"/>
      <c r="J35" s="155"/>
      <c r="K35" s="155"/>
      <c r="L35" s="155"/>
      <c r="M35" s="155"/>
      <c r="N35" s="155"/>
      <c r="O35" s="155"/>
      <c r="P35" s="155"/>
      <c r="Q35" s="156"/>
      <c r="R35" s="70"/>
    </row>
    <row r="36" spans="1:18" ht="21.75" customHeight="1">
      <c r="B36" s="154" t="s">
        <v>84</v>
      </c>
      <c r="C36" s="155"/>
      <c r="D36" s="156"/>
      <c r="E36" s="154" t="s">
        <v>85</v>
      </c>
      <c r="F36" s="156"/>
      <c r="G36" s="154" t="s">
        <v>86</v>
      </c>
      <c r="H36" s="156"/>
      <c r="I36" s="154">
        <v>3</v>
      </c>
      <c r="J36" s="155"/>
      <c r="K36" s="155"/>
      <c r="L36" s="155"/>
      <c r="M36" s="156"/>
      <c r="N36" s="166" t="s">
        <v>87</v>
      </c>
      <c r="O36" s="167"/>
      <c r="P36" s="175">
        <v>43343</v>
      </c>
      <c r="Q36" s="176"/>
      <c r="R36" s="69"/>
    </row>
    <row r="37" spans="1:18" ht="80.25" customHeight="1">
      <c r="B37" s="168"/>
      <c r="C37" s="169"/>
      <c r="D37" s="169"/>
      <c r="E37" s="169"/>
      <c r="F37" s="169"/>
      <c r="G37" s="169"/>
      <c r="H37" s="169"/>
      <c r="I37" s="169"/>
      <c r="J37" s="169"/>
      <c r="K37" s="169"/>
      <c r="L37" s="169"/>
      <c r="M37" s="169"/>
      <c r="N37" s="169"/>
      <c r="O37" s="169"/>
      <c r="P37" s="170"/>
      <c r="Q37" s="171"/>
      <c r="R37" s="62"/>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workbookViewId="0">
      <selection activeCell="B60" sqref="B60:T60"/>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6.42578125" style="1"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hidden="1" customWidth="1"/>
    <col min="20" max="20" width="20.42578125" style="1" hidden="1" customWidth="1"/>
    <col min="21" max="21" width="5.85546875" style="1" customWidth="1"/>
    <col min="22" max="16384" width="11.42578125" style="1"/>
  </cols>
  <sheetData>
    <row r="1" spans="2:21" ht="9" customHeight="1"/>
    <row r="2" spans="2:21" ht="15" customHeight="1">
      <c r="B2" s="35"/>
      <c r="C2" s="151"/>
      <c r="D2" s="151"/>
      <c r="E2" s="151"/>
      <c r="F2" s="153" t="s">
        <v>2</v>
      </c>
      <c r="G2" s="153"/>
      <c r="H2" s="153"/>
      <c r="I2" s="153"/>
      <c r="J2" s="153"/>
      <c r="K2" s="153"/>
      <c r="L2" s="153"/>
      <c r="M2" s="153"/>
      <c r="N2" s="153"/>
      <c r="O2" s="153"/>
      <c r="P2" s="152" t="s">
        <v>3</v>
      </c>
      <c r="Q2" s="152"/>
      <c r="R2" s="152"/>
      <c r="S2" s="47"/>
      <c r="T2" s="31" t="s">
        <v>4</v>
      </c>
      <c r="U2" s="60"/>
    </row>
    <row r="3" spans="2:21" ht="12.75" customHeight="1">
      <c r="B3" s="36"/>
      <c r="C3" s="151"/>
      <c r="D3" s="151"/>
      <c r="E3" s="151"/>
      <c r="F3" s="153"/>
      <c r="G3" s="153"/>
      <c r="H3" s="153"/>
      <c r="I3" s="153"/>
      <c r="J3" s="153"/>
      <c r="K3" s="153"/>
      <c r="L3" s="153"/>
      <c r="M3" s="153"/>
      <c r="N3" s="153"/>
      <c r="O3" s="153"/>
      <c r="P3" s="152"/>
      <c r="Q3" s="152"/>
      <c r="R3" s="152"/>
      <c r="S3" s="47"/>
      <c r="T3" s="32" t="s">
        <v>5</v>
      </c>
      <c r="U3" s="60"/>
    </row>
    <row r="4" spans="2:21" ht="12.75" customHeight="1">
      <c r="B4" s="36"/>
      <c r="C4" s="151"/>
      <c r="D4" s="151"/>
      <c r="E4" s="151"/>
      <c r="F4" s="153"/>
      <c r="G4" s="153"/>
      <c r="H4" s="153"/>
      <c r="I4" s="153"/>
      <c r="J4" s="153"/>
      <c r="K4" s="153"/>
      <c r="L4" s="153"/>
      <c r="M4" s="153"/>
      <c r="N4" s="153"/>
      <c r="O4" s="153"/>
      <c r="P4" s="152"/>
      <c r="Q4" s="152"/>
      <c r="R4" s="152"/>
      <c r="S4" s="47"/>
      <c r="T4" s="32" t="s">
        <v>6</v>
      </c>
      <c r="U4" s="60"/>
    </row>
    <row r="5" spans="2:21" ht="12.75" customHeight="1">
      <c r="B5" s="36"/>
      <c r="C5" s="151"/>
      <c r="D5" s="151"/>
      <c r="E5" s="151"/>
      <c r="F5" s="153"/>
      <c r="G5" s="153"/>
      <c r="H5" s="153"/>
      <c r="I5" s="153"/>
      <c r="J5" s="153"/>
      <c r="K5" s="153"/>
      <c r="L5" s="153"/>
      <c r="M5" s="153"/>
      <c r="N5" s="153"/>
      <c r="O5" s="153"/>
      <c r="P5" s="152"/>
      <c r="Q5" s="152"/>
      <c r="R5" s="152"/>
      <c r="S5" s="47"/>
      <c r="T5" s="32" t="s">
        <v>7</v>
      </c>
      <c r="U5" s="60"/>
    </row>
    <row r="6" spans="2:21" ht="12.75" customHeight="1">
      <c r="B6" s="37"/>
      <c r="C6" s="151"/>
      <c r="D6" s="151"/>
      <c r="E6" s="151"/>
      <c r="F6" s="153"/>
      <c r="G6" s="153"/>
      <c r="H6" s="153"/>
      <c r="I6" s="153"/>
      <c r="J6" s="153"/>
      <c r="K6" s="153"/>
      <c r="L6" s="153"/>
      <c r="M6" s="153"/>
      <c r="N6" s="153"/>
      <c r="O6" s="153"/>
      <c r="P6" s="152"/>
      <c r="Q6" s="152"/>
      <c r="R6" s="152"/>
      <c r="S6" s="47"/>
      <c r="T6" s="33" t="s">
        <v>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9</v>
      </c>
      <c r="J9" s="4"/>
      <c r="K9" s="142" t="s">
        <v>96</v>
      </c>
      <c r="L9" s="142"/>
      <c r="M9" s="142"/>
      <c r="N9" s="142"/>
      <c r="O9" s="4"/>
      <c r="P9" s="19"/>
      <c r="Q9" s="19"/>
      <c r="R9" s="19"/>
      <c r="S9" s="19"/>
      <c r="T9" s="5"/>
      <c r="U9" s="60"/>
    </row>
    <row r="10" spans="2:21" ht="15">
      <c r="B10" s="3"/>
      <c r="C10" s="4"/>
      <c r="D10" s="4"/>
      <c r="E10" s="4"/>
      <c r="F10" s="4"/>
      <c r="G10" s="4"/>
      <c r="H10" s="4"/>
      <c r="I10" s="6" t="s">
        <v>11</v>
      </c>
      <c r="J10" s="4"/>
      <c r="K10" s="142" t="s">
        <v>97</v>
      </c>
      <c r="L10" s="142"/>
      <c r="M10" s="142"/>
      <c r="N10" s="142"/>
      <c r="O10" s="4"/>
      <c r="P10" s="4"/>
      <c r="Q10" s="4"/>
      <c r="R10" s="4"/>
      <c r="S10" s="4"/>
      <c r="T10" s="5"/>
      <c r="U10" s="60"/>
    </row>
    <row r="11" spans="2:21" ht="15">
      <c r="B11" s="3"/>
      <c r="C11" s="4"/>
      <c r="D11" s="4"/>
      <c r="E11" s="4"/>
      <c r="F11" s="4"/>
      <c r="G11" s="4"/>
      <c r="H11" s="4"/>
      <c r="I11" s="6" t="s">
        <v>12</v>
      </c>
      <c r="J11" s="4"/>
      <c r="K11" s="142" t="s">
        <v>13</v>
      </c>
      <c r="L11" s="142"/>
      <c r="M11" s="142"/>
      <c r="N11" s="142"/>
      <c r="O11" s="4"/>
      <c r="P11" s="4"/>
      <c r="Q11" s="4"/>
      <c r="R11" s="4"/>
      <c r="S11" s="4"/>
      <c r="T11" s="5"/>
      <c r="U11" s="60"/>
    </row>
    <row r="12" spans="2:21" ht="15">
      <c r="B12" s="3"/>
      <c r="C12" s="4"/>
      <c r="D12" s="4"/>
      <c r="E12" s="4"/>
      <c r="F12" s="4"/>
      <c r="G12" s="4"/>
      <c r="H12" s="4"/>
      <c r="I12" s="6" t="s">
        <v>14</v>
      </c>
      <c r="J12" s="4"/>
      <c r="K12" s="142" t="s">
        <v>15</v>
      </c>
      <c r="L12" s="142"/>
      <c r="M12" s="142"/>
      <c r="N12" s="142"/>
      <c r="O12" s="4"/>
      <c r="P12" s="4"/>
      <c r="Q12" s="4"/>
      <c r="R12" s="4"/>
      <c r="S12" s="4"/>
      <c r="T12" s="5"/>
      <c r="U12" s="60"/>
    </row>
    <row r="13" spans="2:21" ht="15">
      <c r="B13" s="3"/>
      <c r="C13" s="4"/>
      <c r="D13" s="4"/>
      <c r="E13" s="4"/>
      <c r="F13" s="4"/>
      <c r="G13" s="4"/>
      <c r="H13" s="4"/>
      <c r="I13" s="6" t="s">
        <v>16</v>
      </c>
      <c r="J13" s="4"/>
      <c r="K13" s="142" t="s">
        <v>17</v>
      </c>
      <c r="L13" s="142"/>
      <c r="M13" s="142"/>
      <c r="N13" s="142"/>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43" t="s">
        <v>18</v>
      </c>
      <c r="D16" s="144"/>
      <c r="E16" s="144"/>
      <c r="F16" s="144"/>
      <c r="G16" s="144"/>
      <c r="H16" s="144"/>
      <c r="I16" s="144"/>
      <c r="J16" s="144"/>
      <c r="K16" s="144"/>
      <c r="L16" s="144"/>
      <c r="M16" s="144"/>
      <c r="N16" s="144"/>
      <c r="O16" s="145"/>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50" t="s">
        <v>98</v>
      </c>
      <c r="D18" s="150"/>
      <c r="E18" s="150"/>
      <c r="F18" s="150"/>
      <c r="G18" s="150"/>
      <c r="H18" s="150"/>
      <c r="I18" s="150"/>
      <c r="J18" s="150"/>
      <c r="K18" s="150"/>
      <c r="L18" s="150"/>
      <c r="M18" s="150"/>
      <c r="N18" s="150"/>
      <c r="O18" s="150"/>
      <c r="P18" s="4"/>
      <c r="Q18" s="4"/>
      <c r="R18" s="4"/>
      <c r="S18" s="4"/>
      <c r="T18" s="5"/>
      <c r="U18" s="60"/>
    </row>
    <row r="19" spans="2:21" ht="4.5"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46" t="s">
        <v>20</v>
      </c>
      <c r="D20" s="147"/>
      <c r="E20" s="147"/>
      <c r="F20" s="147"/>
      <c r="G20" s="147"/>
      <c r="H20" s="147"/>
      <c r="I20" s="147"/>
      <c r="J20" s="147"/>
      <c r="K20" s="147"/>
      <c r="L20" s="147"/>
      <c r="M20" s="147"/>
      <c r="N20" s="147"/>
      <c r="O20" s="148"/>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49" t="s">
        <v>99</v>
      </c>
      <c r="D22" s="149"/>
      <c r="E22" s="149"/>
      <c r="F22" s="149"/>
      <c r="G22" s="149"/>
      <c r="H22" s="149"/>
      <c r="I22" s="149"/>
      <c r="J22" s="149"/>
      <c r="K22" s="149"/>
      <c r="L22" s="149"/>
      <c r="M22" s="149"/>
      <c r="N22" s="149"/>
      <c r="O22" s="149"/>
      <c r="P22" s="4"/>
      <c r="Q22" s="4"/>
      <c r="R22" s="4"/>
      <c r="S22" s="4"/>
      <c r="T22" s="5"/>
      <c r="U22" s="60"/>
    </row>
    <row r="23" spans="2:21" ht="15.75" customHeight="1">
      <c r="B23" s="3"/>
      <c r="C23" s="146" t="s">
        <v>23</v>
      </c>
      <c r="D23" s="147"/>
      <c r="E23" s="147"/>
      <c r="F23" s="147"/>
      <c r="G23" s="147"/>
      <c r="H23" s="147"/>
      <c r="I23" s="147"/>
      <c r="J23" s="147"/>
      <c r="K23" s="147"/>
      <c r="L23" s="147"/>
      <c r="M23" s="147"/>
      <c r="N23" s="147"/>
      <c r="O23" s="148"/>
      <c r="P23" s="24"/>
      <c r="Q23" s="24"/>
      <c r="R23" s="24"/>
      <c r="S23" s="24"/>
      <c r="T23" s="5"/>
      <c r="U23" s="60"/>
    </row>
    <row r="24" spans="2:21" ht="5.25" customHeight="1">
      <c r="B24" s="3"/>
      <c r="C24" s="9"/>
      <c r="D24" s="9"/>
      <c r="E24" s="9"/>
      <c r="F24" s="9"/>
      <c r="G24" s="9"/>
      <c r="H24" s="9"/>
      <c r="I24" s="9"/>
      <c r="J24" s="7"/>
      <c r="K24" s="7"/>
      <c r="L24" s="7"/>
      <c r="M24" s="7"/>
      <c r="N24" s="7"/>
      <c r="O24" s="7"/>
      <c r="P24" s="7"/>
      <c r="Q24" s="7"/>
      <c r="R24" s="7"/>
      <c r="S24" s="7"/>
      <c r="T24" s="5"/>
      <c r="U24" s="60"/>
    </row>
    <row r="25" spans="2:21" ht="34.5" customHeight="1">
      <c r="B25" s="3"/>
      <c r="C25" s="150" t="s">
        <v>100</v>
      </c>
      <c r="D25" s="150"/>
      <c r="E25" s="150"/>
      <c r="F25" s="150"/>
      <c r="G25" s="150"/>
      <c r="H25" s="150"/>
      <c r="I25" s="150"/>
      <c r="J25" s="150"/>
      <c r="K25" s="150"/>
      <c r="L25" s="150"/>
      <c r="M25" s="150"/>
      <c r="N25" s="150"/>
      <c r="O25" s="150"/>
      <c r="P25" s="7"/>
      <c r="Q25" s="7"/>
      <c r="R25" s="7"/>
      <c r="S25" s="7"/>
      <c r="T25" s="5"/>
      <c r="U25" s="60"/>
    </row>
    <row r="26" spans="2:21" ht="3.75" customHeight="1">
      <c r="B26" s="3"/>
      <c r="C26" s="4"/>
      <c r="D26" s="4"/>
      <c r="E26" s="18"/>
      <c r="F26" s="18"/>
      <c r="G26" s="18"/>
      <c r="H26" s="18"/>
      <c r="I26" s="18"/>
      <c r="J26" s="18"/>
      <c r="K26" s="18"/>
      <c r="L26" s="18"/>
      <c r="M26" s="18"/>
      <c r="N26" s="18"/>
      <c r="O26" s="7"/>
      <c r="P26" s="7"/>
      <c r="Q26" s="7"/>
      <c r="R26" s="7"/>
      <c r="S26" s="7"/>
      <c r="T26" s="5"/>
      <c r="U26" s="60"/>
    </row>
    <row r="27" spans="2:21" ht="33.75" customHeight="1">
      <c r="B27" s="3"/>
      <c r="C27" s="150" t="s">
        <v>101</v>
      </c>
      <c r="D27" s="150"/>
      <c r="E27" s="150"/>
      <c r="F27" s="150"/>
      <c r="G27" s="150"/>
      <c r="H27" s="150"/>
      <c r="I27" s="150"/>
      <c r="J27" s="150"/>
      <c r="K27" s="150"/>
      <c r="L27" s="150"/>
      <c r="M27" s="150"/>
      <c r="N27" s="150"/>
      <c r="O27" s="150"/>
      <c r="P27" s="30"/>
      <c r="Q27" s="7"/>
      <c r="R27" s="7"/>
      <c r="S27" s="7"/>
      <c r="T27" s="5"/>
      <c r="U27" s="60"/>
    </row>
    <row r="28" spans="2:21" ht="3.75" customHeight="1">
      <c r="B28" s="3"/>
      <c r="C28" s="9"/>
      <c r="D28" s="9"/>
      <c r="E28" s="9"/>
      <c r="F28" s="9"/>
      <c r="G28" s="9"/>
      <c r="H28" s="9"/>
      <c r="I28" s="9"/>
      <c r="J28" s="9"/>
      <c r="K28" s="9"/>
      <c r="L28" s="9"/>
      <c r="M28" s="9"/>
      <c r="N28" s="9"/>
      <c r="O28" s="7"/>
      <c r="P28" s="7"/>
      <c r="Q28" s="7"/>
      <c r="R28" s="7"/>
      <c r="S28" s="7"/>
      <c r="T28" s="5"/>
      <c r="U28" s="60"/>
    </row>
    <row r="29" spans="2:21" ht="5.25" customHeight="1">
      <c r="B29" s="3"/>
      <c r="C29" s="12"/>
      <c r="D29" s="12"/>
      <c r="E29" s="12"/>
      <c r="F29" s="12"/>
      <c r="G29" s="12"/>
      <c r="H29" s="12"/>
      <c r="I29" s="12"/>
      <c r="J29" s="12"/>
      <c r="K29" s="12"/>
      <c r="L29" s="12"/>
      <c r="M29" s="12"/>
      <c r="N29" s="4"/>
      <c r="O29" s="4"/>
      <c r="P29" s="4"/>
      <c r="Q29" s="4"/>
      <c r="R29" s="4"/>
      <c r="S29" s="4"/>
      <c r="T29" s="5"/>
      <c r="U29" s="60"/>
    </row>
    <row r="30" spans="2:21" ht="15.75" customHeight="1">
      <c r="B30" s="3"/>
      <c r="C30" s="143" t="s">
        <v>26</v>
      </c>
      <c r="D30" s="144"/>
      <c r="E30" s="144"/>
      <c r="F30" s="144"/>
      <c r="G30" s="144"/>
      <c r="H30" s="144"/>
      <c r="I30" s="144"/>
      <c r="J30" s="144"/>
      <c r="K30" s="144"/>
      <c r="L30" s="144"/>
      <c r="M30" s="144"/>
      <c r="N30" s="144"/>
      <c r="O30" s="145"/>
      <c r="P30" s="6"/>
      <c r="Q30" s="6"/>
      <c r="R30" s="6"/>
      <c r="S30" s="6"/>
      <c r="T30" s="5"/>
      <c r="U30" s="60"/>
    </row>
    <row r="31" spans="2:21" ht="6" customHeight="1">
      <c r="B31" s="3"/>
      <c r="C31" s="4"/>
      <c r="D31" s="4"/>
      <c r="E31" s="13"/>
      <c r="F31" s="13"/>
      <c r="G31" s="13"/>
      <c r="H31" s="13"/>
      <c r="I31" s="13"/>
      <c r="J31" s="13"/>
      <c r="K31" s="13"/>
      <c r="L31" s="13"/>
      <c r="M31" s="13"/>
      <c r="N31" s="13"/>
      <c r="O31" s="13"/>
      <c r="P31" s="13"/>
      <c r="Q31" s="13"/>
      <c r="R31" s="4"/>
      <c r="S31" s="4"/>
      <c r="T31" s="5"/>
      <c r="U31" s="60"/>
    </row>
    <row r="32" spans="2:21" ht="33" customHeight="1">
      <c r="B32" s="3"/>
      <c r="C32" s="123" t="s">
        <v>29</v>
      </c>
      <c r="D32" s="161" t="s">
        <v>30</v>
      </c>
      <c r="E32" s="124" t="s">
        <v>31</v>
      </c>
      <c r="F32" s="123" t="s">
        <v>32</v>
      </c>
      <c r="G32" s="123" t="s">
        <v>33</v>
      </c>
      <c r="H32" s="123" t="s">
        <v>34</v>
      </c>
      <c r="I32" s="124" t="s">
        <v>35</v>
      </c>
      <c r="J32" s="123" t="s">
        <v>36</v>
      </c>
      <c r="K32" s="123"/>
      <c r="L32" s="123" t="s">
        <v>37</v>
      </c>
      <c r="M32" s="123" t="s">
        <v>38</v>
      </c>
      <c r="N32" s="123" t="s">
        <v>39</v>
      </c>
      <c r="O32" s="123" t="s">
        <v>40</v>
      </c>
      <c r="P32" s="136" t="s">
        <v>41</v>
      </c>
      <c r="Q32" s="125" t="s">
        <v>42</v>
      </c>
      <c r="R32" s="126"/>
      <c r="S32" s="45"/>
      <c r="T32" s="5"/>
      <c r="U32" s="60"/>
    </row>
    <row r="33" spans="2:21" ht="33" customHeight="1">
      <c r="B33" s="3"/>
      <c r="C33" s="123"/>
      <c r="D33" s="137"/>
      <c r="E33" s="124"/>
      <c r="F33" s="123"/>
      <c r="G33" s="123"/>
      <c r="H33" s="123"/>
      <c r="I33" s="124"/>
      <c r="J33" s="87" t="s">
        <v>43</v>
      </c>
      <c r="K33" s="87" t="s">
        <v>44</v>
      </c>
      <c r="L33" s="123"/>
      <c r="M33" s="123"/>
      <c r="N33" s="123"/>
      <c r="O33" s="123"/>
      <c r="P33" s="137"/>
      <c r="Q33" s="48" t="s">
        <v>45</v>
      </c>
      <c r="R33" s="49" t="s">
        <v>46</v>
      </c>
      <c r="S33" s="25" t="s">
        <v>47</v>
      </c>
      <c r="T33" s="25" t="s">
        <v>48</v>
      </c>
      <c r="U33" s="60"/>
    </row>
    <row r="34" spans="2:21" s="14" customFormat="1" ht="33" customHeight="1">
      <c r="B34" s="15"/>
      <c r="C34" s="53">
        <v>1</v>
      </c>
      <c r="D34" s="54"/>
      <c r="E34" s="66" t="s">
        <v>102</v>
      </c>
      <c r="F34" s="55"/>
      <c r="G34" s="66" t="s">
        <v>103</v>
      </c>
      <c r="H34" s="56"/>
      <c r="I34" s="57"/>
      <c r="J34" s="57"/>
      <c r="K34" s="57"/>
      <c r="L34" s="58"/>
      <c r="M34" s="58"/>
      <c r="N34" s="57"/>
      <c r="O34" s="57"/>
      <c r="P34" s="57"/>
      <c r="Q34" s="57"/>
      <c r="R34" s="59"/>
      <c r="S34" s="22">
        <f>IF(H34="Baja",1,IF(H34="Media - baja",2,IF(H34="Media",3,IF(H34="Media - alta",4,5))))</f>
        <v>5</v>
      </c>
      <c r="T34" s="44">
        <f>R34*S34</f>
        <v>0</v>
      </c>
      <c r="U34" s="61"/>
    </row>
    <row r="35" spans="2:21" s="14" customFormat="1" ht="31.5" customHeight="1">
      <c r="B35" s="15"/>
      <c r="C35" s="53">
        <v>2</v>
      </c>
      <c r="D35" s="54"/>
      <c r="E35" s="66" t="s">
        <v>102</v>
      </c>
      <c r="F35" s="55"/>
      <c r="G35" s="66" t="s">
        <v>104</v>
      </c>
      <c r="H35" s="55"/>
      <c r="I35" s="57"/>
      <c r="J35" s="59"/>
      <c r="K35" s="57"/>
      <c r="L35" s="58"/>
      <c r="M35" s="58"/>
      <c r="N35" s="57"/>
      <c r="O35" s="57"/>
      <c r="P35" s="57"/>
      <c r="Q35" s="57"/>
      <c r="R35" s="59"/>
      <c r="S35" s="22">
        <f t="shared" ref="S35:S54" si="0">IF(H35="Baja",1,IF(H35="Media - baja",2,IF(H35="Media",3,IF(H35="Media - alta",4,5))))</f>
        <v>5</v>
      </c>
      <c r="T35" s="44">
        <f t="shared" ref="T35:T54" si="1">R35*S35</f>
        <v>0</v>
      </c>
      <c r="U35" s="61"/>
    </row>
    <row r="36" spans="2:21" s="14" customFormat="1" ht="31.5" customHeight="1">
      <c r="B36" s="15"/>
      <c r="C36" s="53">
        <v>3</v>
      </c>
      <c r="D36" s="54"/>
      <c r="E36" s="66" t="s">
        <v>102</v>
      </c>
      <c r="F36" s="55"/>
      <c r="G36" s="66" t="s">
        <v>105</v>
      </c>
      <c r="H36" s="55"/>
      <c r="I36" s="55"/>
      <c r="J36" s="59"/>
      <c r="K36" s="57"/>
      <c r="L36" s="58"/>
      <c r="M36" s="58"/>
      <c r="N36" s="57"/>
      <c r="O36" s="57"/>
      <c r="P36" s="57"/>
      <c r="Q36" s="57"/>
      <c r="R36" s="59"/>
      <c r="S36" s="22">
        <f t="shared" si="0"/>
        <v>5</v>
      </c>
      <c r="T36" s="44">
        <f t="shared" si="1"/>
        <v>0</v>
      </c>
      <c r="U36" s="61"/>
    </row>
    <row r="37" spans="2:21" s="14" customFormat="1" ht="31.5" customHeight="1">
      <c r="B37" s="15"/>
      <c r="C37" s="53">
        <v>4</v>
      </c>
      <c r="D37" s="54"/>
      <c r="E37" s="55"/>
      <c r="F37" s="55"/>
      <c r="G37" s="55"/>
      <c r="H37" s="55"/>
      <c r="I37" s="55"/>
      <c r="J37" s="59"/>
      <c r="K37" s="57"/>
      <c r="L37" s="58"/>
      <c r="M37" s="58"/>
      <c r="N37" s="57"/>
      <c r="O37" s="57"/>
      <c r="P37" s="57"/>
      <c r="Q37" s="57"/>
      <c r="R37" s="59"/>
      <c r="S37" s="22">
        <f t="shared" si="0"/>
        <v>5</v>
      </c>
      <c r="T37" s="44">
        <f t="shared" si="1"/>
        <v>0</v>
      </c>
      <c r="U37" s="61"/>
    </row>
    <row r="38" spans="2:21" s="14" customFormat="1" ht="31.5" customHeight="1">
      <c r="B38" s="15"/>
      <c r="C38" s="53">
        <v>5</v>
      </c>
      <c r="D38" s="54"/>
      <c r="E38" s="55"/>
      <c r="F38" s="55"/>
      <c r="G38" s="55"/>
      <c r="H38" s="55"/>
      <c r="I38" s="55"/>
      <c r="J38" s="59"/>
      <c r="K38" s="57"/>
      <c r="L38" s="58"/>
      <c r="M38" s="58"/>
      <c r="N38" s="57"/>
      <c r="O38" s="57"/>
      <c r="P38" s="57"/>
      <c r="Q38" s="57"/>
      <c r="R38" s="59"/>
      <c r="S38" s="22">
        <f t="shared" si="0"/>
        <v>5</v>
      </c>
      <c r="T38" s="44">
        <f t="shared" si="1"/>
        <v>0</v>
      </c>
      <c r="U38" s="61"/>
    </row>
    <row r="39" spans="2:21" s="14" customFormat="1" ht="31.5" customHeight="1">
      <c r="B39" s="15"/>
      <c r="C39" s="53">
        <v>6</v>
      </c>
      <c r="D39" s="54"/>
      <c r="E39" s="55"/>
      <c r="F39" s="55"/>
      <c r="G39" s="55"/>
      <c r="H39" s="55"/>
      <c r="I39" s="55"/>
      <c r="J39" s="59"/>
      <c r="K39" s="57"/>
      <c r="L39" s="58"/>
      <c r="M39" s="58"/>
      <c r="N39" s="57"/>
      <c r="O39" s="57"/>
      <c r="P39" s="57"/>
      <c r="Q39" s="57"/>
      <c r="R39" s="59"/>
      <c r="S39" s="22">
        <f t="shared" si="0"/>
        <v>5</v>
      </c>
      <c r="T39" s="44">
        <f t="shared" si="1"/>
        <v>0</v>
      </c>
      <c r="U39" s="61"/>
    </row>
    <row r="40" spans="2:21" s="14" customFormat="1" ht="31.5" customHeight="1">
      <c r="B40" s="15"/>
      <c r="C40" s="53">
        <v>7</v>
      </c>
      <c r="D40" s="54"/>
      <c r="E40" s="55"/>
      <c r="F40" s="55"/>
      <c r="G40" s="55"/>
      <c r="H40" s="55"/>
      <c r="I40" s="55"/>
      <c r="J40" s="59"/>
      <c r="K40" s="57"/>
      <c r="L40" s="58"/>
      <c r="M40" s="58"/>
      <c r="N40" s="57"/>
      <c r="O40" s="57"/>
      <c r="P40" s="57"/>
      <c r="Q40" s="57"/>
      <c r="R40" s="59"/>
      <c r="S40" s="22">
        <f t="shared" si="0"/>
        <v>5</v>
      </c>
      <c r="T40" s="44">
        <f t="shared" si="1"/>
        <v>0</v>
      </c>
      <c r="U40" s="61"/>
    </row>
    <row r="41" spans="2:21" s="14" customFormat="1" ht="31.5" customHeight="1">
      <c r="B41" s="15"/>
      <c r="C41" s="53">
        <v>8</v>
      </c>
      <c r="D41" s="54"/>
      <c r="E41" s="55"/>
      <c r="F41" s="55"/>
      <c r="G41" s="55"/>
      <c r="H41" s="55"/>
      <c r="I41" s="55"/>
      <c r="J41" s="59"/>
      <c r="K41" s="57"/>
      <c r="L41" s="58"/>
      <c r="M41" s="58"/>
      <c r="N41" s="57"/>
      <c r="O41" s="57"/>
      <c r="P41" s="57"/>
      <c r="Q41" s="57"/>
      <c r="R41" s="59"/>
      <c r="S41" s="22">
        <f t="shared" si="0"/>
        <v>5</v>
      </c>
      <c r="T41" s="44">
        <f t="shared" si="1"/>
        <v>0</v>
      </c>
      <c r="U41" s="61"/>
    </row>
    <row r="42" spans="2:21" s="14" customFormat="1" ht="31.5" customHeight="1">
      <c r="B42" s="15"/>
      <c r="C42" s="53">
        <v>9</v>
      </c>
      <c r="D42" s="54"/>
      <c r="E42" s="55"/>
      <c r="F42" s="55"/>
      <c r="G42" s="55"/>
      <c r="H42" s="55"/>
      <c r="I42" s="55"/>
      <c r="J42" s="59"/>
      <c r="K42" s="57"/>
      <c r="L42" s="58"/>
      <c r="M42" s="58"/>
      <c r="N42" s="57"/>
      <c r="O42" s="57"/>
      <c r="P42" s="57"/>
      <c r="Q42" s="57"/>
      <c r="R42" s="59"/>
      <c r="S42" s="22">
        <f t="shared" si="0"/>
        <v>5</v>
      </c>
      <c r="T42" s="44">
        <f t="shared" si="1"/>
        <v>0</v>
      </c>
      <c r="U42" s="61"/>
    </row>
    <row r="43" spans="2:21" s="14" customFormat="1" ht="31.5" customHeight="1">
      <c r="B43" s="15"/>
      <c r="C43" s="53">
        <v>10</v>
      </c>
      <c r="D43" s="54"/>
      <c r="E43" s="55"/>
      <c r="F43" s="55"/>
      <c r="G43" s="55"/>
      <c r="H43" s="55"/>
      <c r="I43" s="55"/>
      <c r="J43" s="59"/>
      <c r="K43" s="57"/>
      <c r="L43" s="58"/>
      <c r="M43" s="58"/>
      <c r="N43" s="57"/>
      <c r="O43" s="57"/>
      <c r="P43" s="57"/>
      <c r="Q43" s="57"/>
      <c r="R43" s="59"/>
      <c r="S43" s="22">
        <f t="shared" si="0"/>
        <v>5</v>
      </c>
      <c r="T43" s="44">
        <f t="shared" si="1"/>
        <v>0</v>
      </c>
      <c r="U43" s="61"/>
    </row>
    <row r="44" spans="2:21" s="14" customFormat="1" ht="31.5" customHeight="1">
      <c r="B44" s="15"/>
      <c r="C44" s="53">
        <v>11</v>
      </c>
      <c r="D44" s="54"/>
      <c r="E44" s="55"/>
      <c r="F44" s="55"/>
      <c r="G44" s="55"/>
      <c r="H44" s="55"/>
      <c r="I44" s="55"/>
      <c r="J44" s="59"/>
      <c r="K44" s="57"/>
      <c r="L44" s="58"/>
      <c r="M44" s="58"/>
      <c r="N44" s="57"/>
      <c r="O44" s="57"/>
      <c r="P44" s="57"/>
      <c r="Q44" s="57"/>
      <c r="R44" s="59"/>
      <c r="S44" s="22">
        <f t="shared" si="0"/>
        <v>5</v>
      </c>
      <c r="T44" s="44">
        <f t="shared" si="1"/>
        <v>0</v>
      </c>
      <c r="U44" s="61"/>
    </row>
    <row r="45" spans="2:21" s="14" customFormat="1" ht="31.5" customHeight="1">
      <c r="B45" s="15"/>
      <c r="C45" s="53">
        <v>12</v>
      </c>
      <c r="D45" s="54"/>
      <c r="E45" s="55"/>
      <c r="F45" s="55"/>
      <c r="G45" s="55"/>
      <c r="H45" s="55"/>
      <c r="I45" s="55"/>
      <c r="J45" s="59"/>
      <c r="K45" s="57"/>
      <c r="L45" s="58"/>
      <c r="M45" s="58"/>
      <c r="N45" s="57"/>
      <c r="O45" s="57"/>
      <c r="P45" s="57"/>
      <c r="Q45" s="57"/>
      <c r="R45" s="59"/>
      <c r="S45" s="22">
        <f t="shared" si="0"/>
        <v>5</v>
      </c>
      <c r="T45" s="44">
        <f t="shared" si="1"/>
        <v>0</v>
      </c>
      <c r="U45" s="61"/>
    </row>
    <row r="46" spans="2:21" s="14" customFormat="1" ht="31.5" customHeight="1">
      <c r="B46" s="15"/>
      <c r="C46" s="53">
        <v>13</v>
      </c>
      <c r="D46" s="54"/>
      <c r="E46" s="55"/>
      <c r="F46" s="55"/>
      <c r="G46" s="55"/>
      <c r="H46" s="55"/>
      <c r="I46" s="55"/>
      <c r="J46" s="59"/>
      <c r="K46" s="57"/>
      <c r="L46" s="58"/>
      <c r="M46" s="58"/>
      <c r="N46" s="57"/>
      <c r="O46" s="57"/>
      <c r="P46" s="57"/>
      <c r="Q46" s="57"/>
      <c r="R46" s="59"/>
      <c r="S46" s="22">
        <f t="shared" si="0"/>
        <v>5</v>
      </c>
      <c r="T46" s="44">
        <f t="shared" si="1"/>
        <v>0</v>
      </c>
      <c r="U46" s="61"/>
    </row>
    <row r="47" spans="2:21" s="14" customFormat="1" ht="31.5" customHeight="1">
      <c r="B47" s="15"/>
      <c r="C47" s="53">
        <v>14</v>
      </c>
      <c r="D47" s="54"/>
      <c r="E47" s="55"/>
      <c r="F47" s="55"/>
      <c r="G47" s="55"/>
      <c r="H47" s="55"/>
      <c r="I47" s="55"/>
      <c r="J47" s="59"/>
      <c r="K47" s="57"/>
      <c r="L47" s="58"/>
      <c r="M47" s="58"/>
      <c r="N47" s="57"/>
      <c r="O47" s="57"/>
      <c r="P47" s="57"/>
      <c r="Q47" s="57"/>
      <c r="R47" s="59"/>
      <c r="S47" s="22"/>
      <c r="T47" s="44"/>
      <c r="U47" s="61"/>
    </row>
    <row r="48" spans="2:21" s="14" customFormat="1" ht="31.5" customHeight="1">
      <c r="B48" s="15"/>
      <c r="C48" s="53">
        <v>15</v>
      </c>
      <c r="D48" s="54"/>
      <c r="E48" s="55"/>
      <c r="F48" s="55"/>
      <c r="G48" s="55"/>
      <c r="H48" s="55"/>
      <c r="I48" s="55"/>
      <c r="J48" s="59"/>
      <c r="K48" s="57"/>
      <c r="L48" s="58"/>
      <c r="M48" s="58"/>
      <c r="N48" s="57"/>
      <c r="O48" s="57"/>
      <c r="P48" s="57"/>
      <c r="Q48" s="57"/>
      <c r="R48" s="59"/>
      <c r="S48" s="22"/>
      <c r="T48" s="44"/>
      <c r="U48" s="61"/>
    </row>
    <row r="49" spans="1:21" s="14" customFormat="1" ht="31.5" customHeight="1">
      <c r="B49" s="15"/>
      <c r="C49" s="53">
        <v>16</v>
      </c>
      <c r="D49" s="54"/>
      <c r="E49" s="55"/>
      <c r="F49" s="55"/>
      <c r="G49" s="55"/>
      <c r="H49" s="55"/>
      <c r="I49" s="55"/>
      <c r="J49" s="59"/>
      <c r="K49" s="57"/>
      <c r="L49" s="58"/>
      <c r="M49" s="58"/>
      <c r="N49" s="57"/>
      <c r="O49" s="57"/>
      <c r="P49" s="57"/>
      <c r="Q49" s="57"/>
      <c r="R49" s="59"/>
      <c r="S49" s="22"/>
      <c r="T49" s="44"/>
      <c r="U49" s="61"/>
    </row>
    <row r="50" spans="1:21" s="14" customFormat="1" ht="31.5" customHeight="1">
      <c r="B50" s="15"/>
      <c r="C50" s="53">
        <v>17</v>
      </c>
      <c r="D50" s="54"/>
      <c r="E50" s="55"/>
      <c r="F50" s="55"/>
      <c r="G50" s="55"/>
      <c r="H50" s="55"/>
      <c r="I50" s="55"/>
      <c r="J50" s="59"/>
      <c r="K50" s="57"/>
      <c r="L50" s="58"/>
      <c r="M50" s="58"/>
      <c r="N50" s="57"/>
      <c r="O50" s="57"/>
      <c r="P50" s="57"/>
      <c r="Q50" s="57"/>
      <c r="R50" s="59"/>
      <c r="S50" s="22"/>
      <c r="T50" s="44"/>
      <c r="U50" s="61"/>
    </row>
    <row r="51" spans="1:21" s="14" customFormat="1" ht="31.5" customHeight="1">
      <c r="B51" s="15"/>
      <c r="C51" s="53">
        <v>18</v>
      </c>
      <c r="D51" s="54"/>
      <c r="E51" s="55"/>
      <c r="F51" s="55"/>
      <c r="G51" s="55"/>
      <c r="H51" s="55"/>
      <c r="I51" s="55"/>
      <c r="J51" s="59"/>
      <c r="K51" s="57"/>
      <c r="L51" s="58"/>
      <c r="M51" s="58"/>
      <c r="N51" s="57"/>
      <c r="O51" s="57"/>
      <c r="P51" s="57"/>
      <c r="Q51" s="57"/>
      <c r="R51" s="59"/>
      <c r="S51" s="22"/>
      <c r="T51" s="44"/>
      <c r="U51" s="61"/>
    </row>
    <row r="52" spans="1:21" s="14" customFormat="1" ht="31.5" customHeight="1">
      <c r="B52" s="15"/>
      <c r="C52" s="53">
        <v>19</v>
      </c>
      <c r="D52" s="54"/>
      <c r="E52" s="55"/>
      <c r="F52" s="55"/>
      <c r="G52" s="55"/>
      <c r="H52" s="55"/>
      <c r="I52" s="55"/>
      <c r="J52" s="59"/>
      <c r="K52" s="57"/>
      <c r="L52" s="58"/>
      <c r="M52" s="58"/>
      <c r="N52" s="57"/>
      <c r="O52" s="57"/>
      <c r="P52" s="57"/>
      <c r="Q52" s="57"/>
      <c r="R52" s="59"/>
      <c r="S52" s="22"/>
      <c r="T52" s="44"/>
      <c r="U52" s="61"/>
    </row>
    <row r="53" spans="1:21" s="14" customFormat="1" ht="31.5" customHeight="1">
      <c r="B53" s="15"/>
      <c r="C53" s="53">
        <v>20</v>
      </c>
      <c r="D53" s="54"/>
      <c r="E53" s="55"/>
      <c r="F53" s="55"/>
      <c r="G53" s="55"/>
      <c r="H53" s="55"/>
      <c r="I53" s="55"/>
      <c r="J53" s="59"/>
      <c r="K53" s="57"/>
      <c r="L53" s="58"/>
      <c r="M53" s="58"/>
      <c r="N53" s="57"/>
      <c r="O53" s="57"/>
      <c r="P53" s="57"/>
      <c r="Q53" s="57"/>
      <c r="R53" s="59"/>
      <c r="S53" s="22">
        <f t="shared" si="0"/>
        <v>5</v>
      </c>
      <c r="T53" s="44">
        <f t="shared" si="1"/>
        <v>0</v>
      </c>
      <c r="U53" s="61"/>
    </row>
    <row r="54" spans="1:21" s="14" customFormat="1" ht="31.5" customHeight="1">
      <c r="B54" s="15"/>
      <c r="C54" s="53" t="s">
        <v>81</v>
      </c>
      <c r="D54" s="54"/>
      <c r="E54" s="55"/>
      <c r="F54" s="55"/>
      <c r="G54" s="55"/>
      <c r="H54" s="55"/>
      <c r="I54" s="55"/>
      <c r="J54" s="59"/>
      <c r="K54" s="57"/>
      <c r="L54" s="58"/>
      <c r="M54" s="58"/>
      <c r="N54" s="57"/>
      <c r="O54" s="57"/>
      <c r="P54" s="57"/>
      <c r="Q54" s="57"/>
      <c r="R54" s="59"/>
      <c r="S54" s="22">
        <f t="shared" si="0"/>
        <v>5</v>
      </c>
      <c r="T54" s="44">
        <f t="shared" si="1"/>
        <v>0</v>
      </c>
      <c r="U54" s="61"/>
    </row>
    <row r="55" spans="1:21" s="14" customFormat="1" ht="31.5" customHeight="1">
      <c r="B55" s="15"/>
      <c r="C55" s="39"/>
      <c r="D55" s="39"/>
      <c r="E55" s="38"/>
      <c r="F55" s="38"/>
      <c r="G55" s="38"/>
      <c r="H55" s="40"/>
      <c r="I55" s="38"/>
      <c r="J55" s="41"/>
      <c r="K55" s="38"/>
      <c r="L55" s="42"/>
      <c r="M55" s="42"/>
      <c r="N55" s="38"/>
      <c r="O55" s="38"/>
      <c r="P55" s="38"/>
      <c r="Q55" s="38"/>
      <c r="R55" s="43"/>
      <c r="S55" s="43"/>
      <c r="T55" s="43"/>
      <c r="U55" s="61"/>
    </row>
    <row r="56" spans="1:21" ht="21.75" customHeight="1">
      <c r="B56" s="63"/>
      <c r="C56" s="64"/>
      <c r="D56" s="64"/>
      <c r="E56" s="64"/>
      <c r="F56" s="64"/>
      <c r="G56" s="64"/>
      <c r="H56" s="64"/>
      <c r="I56" s="64"/>
      <c r="J56" s="64"/>
      <c r="K56" s="64"/>
      <c r="L56" s="64"/>
      <c r="M56" s="64"/>
      <c r="N56" s="64"/>
      <c r="O56" s="64"/>
      <c r="P56" s="64"/>
      <c r="Q56" s="64"/>
      <c r="R56" s="64"/>
      <c r="S56" s="64"/>
      <c r="T56" s="65"/>
      <c r="U56" s="60"/>
    </row>
    <row r="57" spans="1:21" ht="21.75" customHeight="1">
      <c r="A57" s="16"/>
      <c r="B57" s="133" t="s">
        <v>82</v>
      </c>
      <c r="C57" s="134"/>
      <c r="D57" s="134"/>
      <c r="E57" s="134"/>
      <c r="F57" s="134"/>
      <c r="G57" s="134"/>
      <c r="H57" s="134"/>
      <c r="I57" s="134"/>
      <c r="J57" s="134"/>
      <c r="K57" s="134"/>
      <c r="L57" s="134"/>
      <c r="M57" s="134"/>
      <c r="N57" s="134"/>
      <c r="O57" s="134"/>
      <c r="P57" s="134"/>
      <c r="Q57" s="134"/>
      <c r="R57" s="134"/>
      <c r="S57" s="134"/>
      <c r="T57" s="134"/>
      <c r="U57" s="135"/>
    </row>
    <row r="58" spans="1:21" ht="21.75" customHeight="1">
      <c r="A58" s="17"/>
      <c r="B58" s="130" t="s">
        <v>83</v>
      </c>
      <c r="C58" s="131"/>
      <c r="D58" s="131"/>
      <c r="E58" s="131"/>
      <c r="F58" s="131"/>
      <c r="G58" s="131"/>
      <c r="H58" s="131"/>
      <c r="I58" s="131"/>
      <c r="J58" s="131"/>
      <c r="K58" s="131"/>
      <c r="L58" s="131"/>
      <c r="M58" s="131"/>
      <c r="N58" s="131"/>
      <c r="O58" s="131"/>
      <c r="P58" s="131"/>
      <c r="Q58" s="131"/>
      <c r="R58" s="131"/>
      <c r="S58" s="131"/>
      <c r="T58" s="131"/>
      <c r="U58" s="132"/>
    </row>
    <row r="59" spans="1:21" ht="21.75" customHeight="1">
      <c r="B59" s="154" t="s">
        <v>84</v>
      </c>
      <c r="C59" s="155"/>
      <c r="D59" s="156"/>
      <c r="E59" s="157" t="s">
        <v>85</v>
      </c>
      <c r="F59" s="157"/>
      <c r="G59" s="157"/>
      <c r="H59" s="157" t="s">
        <v>86</v>
      </c>
      <c r="I59" s="157"/>
      <c r="J59" s="158">
        <v>3</v>
      </c>
      <c r="K59" s="159"/>
      <c r="L59" s="159"/>
      <c r="M59" s="160" t="s">
        <v>87</v>
      </c>
      <c r="N59" s="160"/>
      <c r="O59" s="160"/>
      <c r="P59" s="127">
        <v>43343</v>
      </c>
      <c r="Q59" s="128"/>
      <c r="R59" s="128"/>
      <c r="S59" s="128"/>
      <c r="T59" s="128"/>
      <c r="U59" s="129"/>
    </row>
    <row r="60" spans="1:21" ht="80.25" customHeight="1">
      <c r="B60" s="120"/>
      <c r="C60" s="121"/>
      <c r="D60" s="121"/>
      <c r="E60" s="121"/>
      <c r="F60" s="121"/>
      <c r="G60" s="121"/>
      <c r="H60" s="121"/>
      <c r="I60" s="121"/>
      <c r="J60" s="122"/>
      <c r="K60" s="122"/>
      <c r="L60" s="122"/>
      <c r="M60" s="121"/>
      <c r="N60" s="121"/>
      <c r="O60" s="121"/>
      <c r="P60" s="122"/>
      <c r="Q60" s="122"/>
      <c r="R60" s="122"/>
      <c r="S60" s="122"/>
      <c r="T60" s="122"/>
      <c r="U60" s="62"/>
    </row>
    <row r="95" spans="21:21" ht="15.75" customHeight="1">
      <c r="U95" s="18"/>
    </row>
    <row r="96" spans="21:21">
      <c r="U96" s="18"/>
    </row>
    <row r="97" spans="21:21" ht="15.75" customHeight="1">
      <c r="U97" s="18"/>
    </row>
    <row r="98" spans="21:21">
      <c r="U98" s="9"/>
    </row>
    <row r="99" spans="21:21" ht="15.75" customHeight="1">
      <c r="U99" s="18"/>
    </row>
  </sheetData>
  <mergeCells count="39">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 ref="O32:O33"/>
    <mergeCell ref="C23:O23"/>
    <mergeCell ref="C25:O25"/>
    <mergeCell ref="C27:O27"/>
    <mergeCell ref="C30:O30"/>
    <mergeCell ref="C32:C33"/>
    <mergeCell ref="D32:D33"/>
    <mergeCell ref="E32:E33"/>
    <mergeCell ref="F32:F33"/>
    <mergeCell ref="G32:G33"/>
    <mergeCell ref="H32:H33"/>
    <mergeCell ref="C22:O22"/>
    <mergeCell ref="C2:E6"/>
    <mergeCell ref="F2:O6"/>
    <mergeCell ref="P2:R6"/>
    <mergeCell ref="K9:N9"/>
    <mergeCell ref="K10:N10"/>
    <mergeCell ref="K11:N11"/>
    <mergeCell ref="K12:N12"/>
    <mergeCell ref="K13:N13"/>
    <mergeCell ref="C16:O16"/>
    <mergeCell ref="C18:O18"/>
    <mergeCell ref="C20:O20"/>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16" zoomScale="55" zoomScaleNormal="55" workbookViewId="0">
      <selection activeCell="Q49" sqref="Q49"/>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78"/>
      <c r="D2" s="179"/>
      <c r="E2" s="184" t="s">
        <v>2</v>
      </c>
      <c r="F2" s="185"/>
      <c r="G2" s="185"/>
      <c r="H2" s="185"/>
      <c r="I2" s="185"/>
      <c r="J2" s="185"/>
      <c r="K2" s="185"/>
      <c r="L2" s="185"/>
      <c r="M2" s="185"/>
      <c r="N2" s="186"/>
      <c r="O2" s="152" t="s">
        <v>3</v>
      </c>
      <c r="P2" s="152"/>
      <c r="Q2" s="152"/>
      <c r="R2" s="47"/>
      <c r="S2" s="31" t="s">
        <v>4</v>
      </c>
    </row>
    <row r="3" spans="2:19" ht="12.75" customHeight="1">
      <c r="B3" s="77"/>
      <c r="C3" s="180"/>
      <c r="D3" s="181"/>
      <c r="E3" s="187"/>
      <c r="F3" s="188"/>
      <c r="G3" s="188"/>
      <c r="H3" s="188"/>
      <c r="I3" s="188"/>
      <c r="J3" s="188"/>
      <c r="K3" s="188"/>
      <c r="L3" s="188"/>
      <c r="M3" s="188"/>
      <c r="N3" s="189"/>
      <c r="O3" s="152"/>
      <c r="P3" s="152"/>
      <c r="Q3" s="152"/>
      <c r="R3" s="47"/>
      <c r="S3" s="32" t="s">
        <v>5</v>
      </c>
    </row>
    <row r="4" spans="2:19" ht="12.75" customHeight="1">
      <c r="B4" s="77"/>
      <c r="C4" s="180"/>
      <c r="D4" s="181"/>
      <c r="E4" s="187"/>
      <c r="F4" s="188"/>
      <c r="G4" s="188"/>
      <c r="H4" s="188"/>
      <c r="I4" s="188"/>
      <c r="J4" s="188"/>
      <c r="K4" s="188"/>
      <c r="L4" s="188"/>
      <c r="M4" s="188"/>
      <c r="N4" s="189"/>
      <c r="O4" s="152"/>
      <c r="P4" s="152"/>
      <c r="Q4" s="152"/>
      <c r="R4" s="47"/>
      <c r="S4" s="32" t="s">
        <v>6</v>
      </c>
    </row>
    <row r="5" spans="2:19" ht="12.75" customHeight="1">
      <c r="B5" s="77"/>
      <c r="C5" s="180"/>
      <c r="D5" s="181"/>
      <c r="E5" s="187"/>
      <c r="F5" s="188"/>
      <c r="G5" s="188"/>
      <c r="H5" s="188"/>
      <c r="I5" s="188"/>
      <c r="J5" s="188"/>
      <c r="K5" s="188"/>
      <c r="L5" s="188"/>
      <c r="M5" s="188"/>
      <c r="N5" s="189"/>
      <c r="O5" s="152"/>
      <c r="P5" s="152"/>
      <c r="Q5" s="152"/>
      <c r="R5" s="47"/>
      <c r="S5" s="32" t="s">
        <v>7</v>
      </c>
    </row>
    <row r="6" spans="2:19" ht="12.75" customHeight="1">
      <c r="B6" s="78"/>
      <c r="C6" s="182"/>
      <c r="D6" s="183"/>
      <c r="E6" s="190"/>
      <c r="F6" s="191"/>
      <c r="G6" s="191"/>
      <c r="H6" s="191"/>
      <c r="I6" s="191"/>
      <c r="J6" s="191"/>
      <c r="K6" s="191"/>
      <c r="L6" s="191"/>
      <c r="M6" s="191"/>
      <c r="N6" s="192"/>
      <c r="O6" s="152"/>
      <c r="P6" s="152"/>
      <c r="Q6" s="152"/>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23" t="s">
        <v>29</v>
      </c>
      <c r="D9" s="124" t="s">
        <v>31</v>
      </c>
      <c r="E9" s="123" t="s">
        <v>33</v>
      </c>
      <c r="F9" s="123" t="s">
        <v>34</v>
      </c>
      <c r="G9" s="125" t="s">
        <v>88</v>
      </c>
      <c r="H9" s="126"/>
      <c r="I9" s="193" t="s">
        <v>89</v>
      </c>
      <c r="J9" s="193"/>
      <c r="K9" s="45"/>
      <c r="L9" s="5"/>
      <c r="M9" s="4"/>
      <c r="N9" s="177" t="s">
        <v>90</v>
      </c>
      <c r="O9" s="177"/>
      <c r="P9" s="4"/>
      <c r="Q9" s="60"/>
    </row>
    <row r="10" spans="2:19" ht="42" customHeight="1">
      <c r="B10" s="79"/>
      <c r="C10" s="123"/>
      <c r="D10" s="124"/>
      <c r="E10" s="123"/>
      <c r="F10" s="123"/>
      <c r="G10" s="48" t="s">
        <v>45</v>
      </c>
      <c r="H10" s="49" t="s">
        <v>91</v>
      </c>
      <c r="I10" s="25" t="s">
        <v>92</v>
      </c>
      <c r="J10" s="25" t="s">
        <v>93</v>
      </c>
      <c r="K10" s="25" t="s">
        <v>47</v>
      </c>
      <c r="L10" s="25" t="s">
        <v>48</v>
      </c>
      <c r="M10" s="4"/>
      <c r="N10" s="50" t="s">
        <v>94</v>
      </c>
      <c r="O10" s="51" t="s">
        <v>95</v>
      </c>
      <c r="P10" s="73"/>
      <c r="Q10" s="60"/>
    </row>
    <row r="11" spans="2:19" s="14" customFormat="1" ht="33" customHeight="1">
      <c r="B11" s="80"/>
      <c r="C11" s="21">
        <v>1</v>
      </c>
      <c r="D11" s="46" t="str">
        <f>'RG1'!E37</f>
        <v>Actualizar del procedimiento PR-OA- 208  “Control aleatorio de ingresos y salidas en Zona Franca", incluyendo lo referente al control de ingreso y salida de mercancías (EXCEL)</v>
      </c>
      <c r="E11" s="46" t="str">
        <f>'RG1'!G37</f>
        <v>Actualizar del procedimiento PR-OA- 208  “Control aleatorio de ingresos y salidas en Zona Franca", incluyendo lo referente al control de ingreso y salida de mercancías (EXCEL)</v>
      </c>
      <c r="F11" s="52" t="str">
        <f>'RG1'!H37</f>
        <v>Alta</v>
      </c>
      <c r="G11" s="22">
        <f>'RG1'!Q37</f>
        <v>0</v>
      </c>
      <c r="H11" s="23">
        <f>'RG1'!R37</f>
        <v>0</v>
      </c>
      <c r="I11" s="22"/>
      <c r="J11" s="23"/>
      <c r="K11" s="22">
        <f t="shared" ref="K11:K31" si="0">IF(F11="Baja",1,IF(F11="Media - baja",2,IF(F11="Media",3,IF(F11="Media - alta",4,5))))</f>
        <v>5</v>
      </c>
      <c r="L11" s="44">
        <f t="shared" ref="L11:L31" si="1">J11*K11</f>
        <v>0</v>
      </c>
      <c r="M11" s="73"/>
      <c r="N11" s="22" t="str">
        <f>IFERROR(INDEX($D$11:$D$31,MATCH(0,INDEX(COUNTIF($N$10:N10,$D$11:$D$31),),)),"")</f>
        <v>Actualizar del procedimiento PR-OA- 208  “Control aleatorio de ingresos y salidas en Zona Franca", incluyendo lo referente al control de ingreso y salida de mercancías (EXCEL)</v>
      </c>
      <c r="O11" s="67">
        <f t="shared" ref="O11:O25" si="2">SUMIFS($L$11:$L$31,$D$11:$D$31,N11)/SUMIFS($K$11:$K$31,$D$11:$D$31,N11)</f>
        <v>0</v>
      </c>
      <c r="P11" s="73"/>
      <c r="Q11" s="61"/>
    </row>
    <row r="12" spans="2:19" s="14" customFormat="1" ht="31.5" customHeight="1">
      <c r="B12" s="80"/>
      <c r="C12" s="21">
        <v>2</v>
      </c>
      <c r="D12" s="46" t="str">
        <f>'RG1'!E38</f>
        <v>Actualizar del procedimiento PR-OA- 208  “Control aleatorio de ingresos y salidas en Zona Franca", incluyendo lo relacionado con la comunicación del seguimiento de mercancías para control posterior.</v>
      </c>
      <c r="E12" s="46" t="str">
        <f>'RG1'!G38</f>
        <v>Actualizar del procedimiento PR-OA- 208  “Control aleatorio de ingresos y salidas en Zona Franca", incluyendo lo relacionado con la comunicación del seguimiento de mercancías para control posterior.</v>
      </c>
      <c r="F12" s="52" t="str">
        <f>'RG1'!H38</f>
        <v>Alta</v>
      </c>
      <c r="G12" s="22">
        <f>'RG1'!Q38</f>
        <v>0</v>
      </c>
      <c r="H12" s="23">
        <f>'RG1'!R38</f>
        <v>0</v>
      </c>
      <c r="I12" s="22"/>
      <c r="J12" s="23"/>
      <c r="K12" s="22">
        <f t="shared" si="0"/>
        <v>5</v>
      </c>
      <c r="L12" s="44">
        <f t="shared" si="1"/>
        <v>0</v>
      </c>
      <c r="M12" s="73"/>
      <c r="N12" s="22" t="str">
        <f>IFERROR(INDEX($D$11:$D$31,MATCH(0,INDEX(COUNTIF($N$10:N11,$D$11:$D$31),),)),"")</f>
        <v>Actualizar del procedimiento PR-OA- 208  “Control aleatorio de ingresos y salidas en Zona Franca", incluyendo lo relacionado con la comunicación del seguimiento de mercancías para control posterior.</v>
      </c>
      <c r="O12" s="67">
        <f t="shared" si="2"/>
        <v>0</v>
      </c>
      <c r="P12" s="73"/>
      <c r="Q12" s="61"/>
    </row>
    <row r="13" spans="2:19" s="14" customFormat="1" ht="31.5" customHeight="1">
      <c r="B13" s="80"/>
      <c r="C13" s="21">
        <v>3</v>
      </c>
      <c r="D13" s="46" t="str">
        <f>'RG1'!E39</f>
        <v>Realizar jornada de capacitación  trimestral de normatividad relacionada con las operaciones de ingreso y salida de mercancías de zona franca, incluyendo el procedimiento Control aleatorio de ingresos y salidas en Zona Franca“ PR-­OA­-0208</v>
      </c>
      <c r="E13" s="46" t="str">
        <f>'RG1'!G39</f>
        <v xml:space="preserve">Realizar jornadas de capacitación </v>
      </c>
      <c r="F13" s="52" t="str">
        <f>'RG1'!H39</f>
        <v>Media - alta</v>
      </c>
      <c r="G13" s="22">
        <f>'RG1'!Q39</f>
        <v>0</v>
      </c>
      <c r="H13" s="23">
        <f>'RG1'!R39</f>
        <v>0</v>
      </c>
      <c r="I13" s="22"/>
      <c r="J13" s="23"/>
      <c r="K13" s="22">
        <f t="shared" si="0"/>
        <v>4</v>
      </c>
      <c r="L13" s="44">
        <f t="shared" si="1"/>
        <v>0</v>
      </c>
      <c r="M13" s="73"/>
      <c r="N13" s="22" t="str">
        <f>IFERROR(INDEX($D$11:$D$31,MATCH(0,INDEX(COUNTIF($N$10:N12,$D$11:$D$31),),)),"")</f>
        <v>Realizar jornada de capacitación  trimestral de normatividad relacionada con las operaciones de ingreso y salida de mercancías de zona franca, incluyendo el procedimiento Control aleatorio de ingresos y salidas en Zona Franca“ PR-­OA­-0208</v>
      </c>
      <c r="O13" s="67">
        <f t="shared" si="2"/>
        <v>0</v>
      </c>
      <c r="P13" s="73"/>
      <c r="Q13" s="61"/>
    </row>
    <row r="14" spans="2:19" s="14" customFormat="1" ht="31.5" customHeight="1">
      <c r="B14" s="80"/>
      <c r="C14" s="21">
        <v>4</v>
      </c>
      <c r="D14" s="46">
        <f>'RG1'!E41</f>
        <v>0</v>
      </c>
      <c r="E14" s="46">
        <f>'RG1'!G41</f>
        <v>0</v>
      </c>
      <c r="F14" s="52">
        <f>'RG1'!H41</f>
        <v>0</v>
      </c>
      <c r="G14" s="22">
        <f>'RG1'!Q41</f>
        <v>0</v>
      </c>
      <c r="H14" s="23">
        <f>'RG1'!R41</f>
        <v>0</v>
      </c>
      <c r="I14" s="22"/>
      <c r="J14" s="23"/>
      <c r="K14" s="22">
        <f t="shared" si="0"/>
        <v>5</v>
      </c>
      <c r="L14" s="44">
        <f t="shared" si="1"/>
        <v>0</v>
      </c>
      <c r="M14" s="73"/>
      <c r="N14" s="22">
        <f>IFERROR(INDEX($D$11:$D$31,MATCH(0,INDEX(COUNTIF($N$10:N13,$D$11:$D$31),),)),"")</f>
        <v>0</v>
      </c>
      <c r="O14" s="67">
        <f t="shared" si="2"/>
        <v>0</v>
      </c>
      <c r="P14" s="73"/>
      <c r="Q14" s="61"/>
    </row>
    <row r="15" spans="2:19" s="14" customFormat="1" ht="31.5" customHeight="1">
      <c r="B15" s="80"/>
      <c r="C15" s="21">
        <v>5</v>
      </c>
      <c r="D15" s="46" t="str">
        <f>'RG1'!E42</f>
        <v>Realizar seguimiento mensual de muestras aleatorias de por lo menos 25 operaciones de ingresos y salidas de las mercancías en Zonas Francas.</v>
      </c>
      <c r="E15" s="46" t="str">
        <f>'RG1'!G42</f>
        <v>Realizar el control y seguimiento establecido en la oportunidad prevista</v>
      </c>
      <c r="F15" s="52" t="str">
        <f>'RG1'!H42</f>
        <v>Media - alta</v>
      </c>
      <c r="G15" s="22">
        <f>'RG1'!Q42</f>
        <v>0</v>
      </c>
      <c r="H15" s="23">
        <f>'RG1'!R42</f>
        <v>0</v>
      </c>
      <c r="I15" s="22"/>
      <c r="J15" s="23"/>
      <c r="K15" s="22">
        <f t="shared" si="0"/>
        <v>4</v>
      </c>
      <c r="L15" s="44">
        <f t="shared" si="1"/>
        <v>0</v>
      </c>
      <c r="M15" s="73"/>
      <c r="N15" s="22" t="str">
        <f>IFERROR(INDEX($D$11:$D$31,MATCH(0,INDEX(COUNTIF($N$10:N14,$D$11:$D$31),),)),"")</f>
        <v>Realizar seguimiento mensual de muestras aleatorias de por lo menos 25 operaciones de ingresos y salidas de las mercancías en Zonas Francas.</v>
      </c>
      <c r="O15" s="67">
        <f t="shared" si="2"/>
        <v>0</v>
      </c>
      <c r="P15" s="73"/>
      <c r="Q15" s="61"/>
    </row>
    <row r="16" spans="2:19" s="14" customFormat="1" ht="31.5" customHeight="1">
      <c r="B16" s="80"/>
      <c r="C16" s="21">
        <v>6</v>
      </c>
      <c r="D16" s="46" t="str">
        <f>'RG1'!E43</f>
        <v>Revisar los accesos y permisos que tienen los funcionarios del GIT Zona Franca para modificar y consultar los archivos ubicados en la carpeta publica. Para que queden con los protocolos de seguridad.</v>
      </c>
      <c r="E16" s="46" t="str">
        <f>'RG1'!G43</f>
        <v>Crear un archivo en formato excel donde se identifique los diferentes permisos de acceso y consulta que  pueda tener cada  funcionario del GIT Zona Franca.</v>
      </c>
      <c r="F16" s="52" t="str">
        <f>'RG1'!H43</f>
        <v>ALTA</v>
      </c>
      <c r="G16" s="22">
        <f>'RG1'!Q43</f>
        <v>0</v>
      </c>
      <c r="H16" s="23">
        <f>'RG1'!R43</f>
        <v>0</v>
      </c>
      <c r="I16" s="22"/>
      <c r="J16" s="23"/>
      <c r="K16" s="22">
        <f t="shared" si="0"/>
        <v>5</v>
      </c>
      <c r="L16" s="44">
        <f t="shared" si="1"/>
        <v>0</v>
      </c>
      <c r="M16" s="73"/>
      <c r="N16" s="22" t="str">
        <f>IFERROR(INDEX($D$11:$D$31,MATCH(0,INDEX(COUNTIF($N$10:N15,$D$11:$D$31),),)),"")</f>
        <v>Revisar los accesos y permisos que tienen los funcionarios del GIT Zona Franca para modificar y consultar los archivos ubicados en la carpeta publica. Para que queden con los protocolos de seguridad.</v>
      </c>
      <c r="O16" s="67">
        <f t="shared" si="2"/>
        <v>0</v>
      </c>
      <c r="P16" s="38"/>
      <c r="Q16" s="61"/>
    </row>
    <row r="17" spans="2:18" s="14" customFormat="1" ht="31.5" customHeight="1">
      <c r="B17" s="80"/>
      <c r="C17" s="21">
        <v>7</v>
      </c>
      <c r="D17" s="46" t="str">
        <f>'RG1'!E44</f>
        <v xml:space="preserve">Implementar servicio de intercambio de información entre  DIAN y las zonas francas, en fases de desarrollo.
Fase 1. Gestión de consulta de zonas francas
Fase 2. Gestión de consulta DIAN </v>
      </c>
      <c r="E17" s="46" t="str">
        <f>'RG1'!G44</f>
        <v>Implementar la interoperatividad de zonas francas y la DIAN</v>
      </c>
      <c r="F17" s="52" t="str">
        <f>'RG1'!H44</f>
        <v>Alta</v>
      </c>
      <c r="G17" s="22">
        <f>'RG1'!Q44</f>
        <v>0</v>
      </c>
      <c r="H17" s="23">
        <f>'RG1'!R44</f>
        <v>0</v>
      </c>
      <c r="I17" s="22"/>
      <c r="J17" s="23"/>
      <c r="K17" s="22">
        <f t="shared" si="0"/>
        <v>5</v>
      </c>
      <c r="L17" s="44">
        <f t="shared" si="1"/>
        <v>0</v>
      </c>
      <c r="M17" s="73"/>
      <c r="N17" s="22" t="str">
        <f>IFERROR(INDEX($D$11:$D$31,MATCH(0,INDEX(COUNTIF($N$10:N16,$D$11:$D$31),),)),"")</f>
        <v xml:space="preserve">Implementar servicio de intercambio de información entre  DIAN y las zonas francas, en fases de desarrollo.
Fase 1. Gestión de consulta de zonas francas
Fase 2. Gestión de consulta DIAN </v>
      </c>
      <c r="O17" s="67">
        <f t="shared" si="2"/>
        <v>0</v>
      </c>
      <c r="P17" s="38"/>
      <c r="Q17" s="61"/>
    </row>
    <row r="18" spans="2:18" s="14" customFormat="1" ht="31.5" customHeight="1">
      <c r="B18" s="80"/>
      <c r="C18" s="21">
        <v>8</v>
      </c>
      <c r="D18" s="46" t="e">
        <f>'RG1'!#REF!</f>
        <v>#REF!</v>
      </c>
      <c r="E18" s="46" t="e">
        <f>'RG1'!#REF!</f>
        <v>#REF!</v>
      </c>
      <c r="F18" s="52" t="e">
        <f>'RG1'!#REF!</f>
        <v>#REF!</v>
      </c>
      <c r="G18" s="22" t="e">
        <f>'RG1'!#REF!</f>
        <v>#REF!</v>
      </c>
      <c r="H18" s="23" t="e">
        <f>'RG1'!#REF!</f>
        <v>#REF!</v>
      </c>
      <c r="I18" s="22"/>
      <c r="J18" s="23"/>
      <c r="K18" s="22" t="e">
        <f t="shared" si="0"/>
        <v>#REF!</v>
      </c>
      <c r="L18" s="44" t="e">
        <f t="shared" si="1"/>
        <v>#REF!</v>
      </c>
      <c r="M18" s="73"/>
      <c r="N18" s="22" t="str">
        <f>IFERROR(INDEX($D$11:$D$31,MATCH(0,INDEX(COUNTIF($N$10:N17,$D$11:$D$31),),)),"")</f>
        <v/>
      </c>
      <c r="O18" s="67" t="e">
        <f t="shared" si="2"/>
        <v>#DIV/0!</v>
      </c>
      <c r="P18" s="38"/>
      <c r="Q18" s="61"/>
    </row>
    <row r="19" spans="2:18" s="14" customFormat="1" ht="31.5" customHeight="1">
      <c r="B19" s="80"/>
      <c r="C19" s="21">
        <v>9</v>
      </c>
      <c r="D19" s="46" t="e">
        <f>'RG1'!#REF!</f>
        <v>#REF!</v>
      </c>
      <c r="E19" s="46" t="e">
        <f>'RG1'!#REF!</f>
        <v>#REF!</v>
      </c>
      <c r="F19" s="52" t="e">
        <f>'RG1'!#REF!</f>
        <v>#REF!</v>
      </c>
      <c r="G19" s="22" t="e">
        <f>'RG1'!#REF!</f>
        <v>#REF!</v>
      </c>
      <c r="H19" s="23" t="e">
        <f>'RG1'!#REF!</f>
        <v>#REF!</v>
      </c>
      <c r="I19" s="22"/>
      <c r="J19" s="23"/>
      <c r="K19" s="22" t="e">
        <f t="shared" si="0"/>
        <v>#REF!</v>
      </c>
      <c r="L19" s="44" t="e">
        <f t="shared" si="1"/>
        <v>#REF!</v>
      </c>
      <c r="M19" s="73"/>
      <c r="N19" s="22" t="str">
        <f>IFERROR(INDEX($D$11:$D$31,MATCH(0,INDEX(COUNTIF($N$10:N18,$D$11:$D$31),),)),"")</f>
        <v/>
      </c>
      <c r="O19" s="67" t="e">
        <f t="shared" si="2"/>
        <v>#DIV/0!</v>
      </c>
      <c r="P19" s="38"/>
      <c r="Q19" s="61"/>
    </row>
    <row r="20" spans="2:18" s="14" customFormat="1" ht="31.5" customHeight="1">
      <c r="B20" s="80"/>
      <c r="C20" s="21">
        <v>10</v>
      </c>
      <c r="D20" s="46" t="e">
        <f>'RG1'!#REF!</f>
        <v>#REF!</v>
      </c>
      <c r="E20" s="46" t="e">
        <f>'RG1'!#REF!</f>
        <v>#REF!</v>
      </c>
      <c r="F20" s="52" t="e">
        <f>'RG1'!#REF!</f>
        <v>#REF!</v>
      </c>
      <c r="G20" s="22" t="e">
        <f>'RG1'!#REF!</f>
        <v>#REF!</v>
      </c>
      <c r="H20" s="23" t="e">
        <f>'RG1'!#REF!</f>
        <v>#REF!</v>
      </c>
      <c r="I20" s="22"/>
      <c r="J20" s="23"/>
      <c r="K20" s="22" t="e">
        <f t="shared" si="0"/>
        <v>#REF!</v>
      </c>
      <c r="L20" s="44" t="e">
        <f t="shared" si="1"/>
        <v>#REF!</v>
      </c>
      <c r="M20" s="73"/>
      <c r="N20" s="22" t="str">
        <f>IFERROR(INDEX($D$11:$D$31,MATCH(0,INDEX(COUNTIF($N$10:N19,$D$11:$D$31),),)),"")</f>
        <v/>
      </c>
      <c r="O20" s="67" t="e">
        <f t="shared" si="2"/>
        <v>#DIV/0!</v>
      </c>
      <c r="P20" s="38"/>
      <c r="Q20" s="61"/>
    </row>
    <row r="21" spans="2:18" s="14" customFormat="1" ht="31.5" customHeight="1">
      <c r="B21" s="80"/>
      <c r="C21" s="21">
        <v>11</v>
      </c>
      <c r="D21" s="46" t="e">
        <f>'RG1'!#REF!</f>
        <v>#REF!</v>
      </c>
      <c r="E21" s="46" t="e">
        <f>'RG1'!#REF!</f>
        <v>#REF!</v>
      </c>
      <c r="F21" s="52" t="e">
        <f>'RG1'!#REF!</f>
        <v>#REF!</v>
      </c>
      <c r="G21" s="22" t="e">
        <f>'RG1'!#REF!</f>
        <v>#REF!</v>
      </c>
      <c r="H21" s="23" t="e">
        <f>'RG1'!#REF!</f>
        <v>#REF!</v>
      </c>
      <c r="I21" s="22"/>
      <c r="J21" s="23"/>
      <c r="K21" s="22" t="e">
        <f t="shared" si="0"/>
        <v>#REF!</v>
      </c>
      <c r="L21" s="44" t="e">
        <f t="shared" si="1"/>
        <v>#REF!</v>
      </c>
      <c r="M21" s="73"/>
      <c r="N21" s="22" t="str">
        <f>IFERROR(INDEX($D$11:$D$31,MATCH(0,INDEX(COUNTIF($N$10:N20,$D$11:$D$31),),)),"")</f>
        <v/>
      </c>
      <c r="O21" s="67" t="e">
        <f t="shared" si="2"/>
        <v>#DIV/0!</v>
      </c>
      <c r="P21" s="38"/>
      <c r="Q21" s="61"/>
    </row>
    <row r="22" spans="2:18" s="14" customFormat="1" ht="31.5" customHeight="1">
      <c r="B22" s="80"/>
      <c r="C22" s="21">
        <v>12</v>
      </c>
      <c r="D22" s="46" t="e">
        <f>'RG1'!#REF!</f>
        <v>#REF!</v>
      </c>
      <c r="E22" s="46" t="e">
        <f>'RG1'!#REF!</f>
        <v>#REF!</v>
      </c>
      <c r="F22" s="52" t="e">
        <f>'RG1'!#REF!</f>
        <v>#REF!</v>
      </c>
      <c r="G22" s="22" t="e">
        <f>'RG1'!#REF!</f>
        <v>#REF!</v>
      </c>
      <c r="H22" s="23" t="e">
        <f>'RG1'!#REF!</f>
        <v>#REF!</v>
      </c>
      <c r="I22" s="22"/>
      <c r="J22" s="23"/>
      <c r="K22" s="22" t="e">
        <f t="shared" si="0"/>
        <v>#REF!</v>
      </c>
      <c r="L22" s="44" t="e">
        <f t="shared" si="1"/>
        <v>#REF!</v>
      </c>
      <c r="M22" s="73"/>
      <c r="N22" s="22" t="str">
        <f>IFERROR(INDEX($D$11:$D$31,MATCH(0,INDEX(COUNTIF($N$10:N21,$D$11:$D$31),),)),"")</f>
        <v/>
      </c>
      <c r="O22" s="67" t="e">
        <f t="shared" si="2"/>
        <v>#DIV/0!</v>
      </c>
      <c r="P22" s="38"/>
      <c r="Q22" s="61"/>
    </row>
    <row r="23" spans="2:18" s="14" customFormat="1" ht="31.5" customHeight="1">
      <c r="B23" s="80"/>
      <c r="C23" s="21">
        <v>13</v>
      </c>
      <c r="D23" s="46" t="e">
        <f>'RG1'!#REF!</f>
        <v>#REF!</v>
      </c>
      <c r="E23" s="46" t="e">
        <f>'RG1'!#REF!</f>
        <v>#REF!</v>
      </c>
      <c r="F23" s="52" t="e">
        <f>'RG1'!#REF!</f>
        <v>#REF!</v>
      </c>
      <c r="G23" s="22" t="e">
        <f>'RG1'!#REF!</f>
        <v>#REF!</v>
      </c>
      <c r="H23" s="23" t="e">
        <f>'RG1'!#REF!</f>
        <v>#REF!</v>
      </c>
      <c r="I23" s="22"/>
      <c r="J23" s="23"/>
      <c r="K23" s="22" t="e">
        <f t="shared" si="0"/>
        <v>#REF!</v>
      </c>
      <c r="L23" s="44" t="e">
        <f t="shared" si="1"/>
        <v>#REF!</v>
      </c>
      <c r="M23" s="73"/>
      <c r="N23" s="22" t="str">
        <f>IFERROR(INDEX($D$11:$D$31,MATCH(0,INDEX(COUNTIF($N$10:N22,$D$11:$D$31),),)),"")</f>
        <v/>
      </c>
      <c r="O23" s="67" t="e">
        <f t="shared" si="2"/>
        <v>#DIV/0!</v>
      </c>
      <c r="P23" s="38"/>
      <c r="Q23" s="61"/>
    </row>
    <row r="24" spans="2:18" s="14" customFormat="1" ht="31.5" customHeight="1">
      <c r="B24" s="80"/>
      <c r="C24" s="21">
        <v>14</v>
      </c>
      <c r="D24" s="46" t="e">
        <f>'RG1'!#REF!</f>
        <v>#REF!</v>
      </c>
      <c r="E24" s="46" t="e">
        <f>'RG1'!#REF!</f>
        <v>#REF!</v>
      </c>
      <c r="F24" s="52" t="e">
        <f>'RG1'!#REF!</f>
        <v>#REF!</v>
      </c>
      <c r="G24" s="22" t="e">
        <f>'RG1'!#REF!</f>
        <v>#REF!</v>
      </c>
      <c r="H24" s="23" t="e">
        <f>'RG1'!#REF!</f>
        <v>#REF!</v>
      </c>
      <c r="I24" s="23"/>
      <c r="J24" s="23"/>
      <c r="K24" s="22" t="e">
        <f t="shared" si="0"/>
        <v>#REF!</v>
      </c>
      <c r="L24" s="44" t="e">
        <f t="shared" si="1"/>
        <v>#REF!</v>
      </c>
      <c r="M24" s="73"/>
      <c r="N24" s="22" t="str">
        <f>IFERROR(INDEX($D$11:$D$31,MATCH(0,INDEX(COUNTIF($N$10:N23,$D$11:$D$31),),)),"")</f>
        <v/>
      </c>
      <c r="O24" s="67" t="e">
        <f t="shared" si="2"/>
        <v>#DIV/0!</v>
      </c>
      <c r="P24" s="38"/>
      <c r="Q24" s="61"/>
    </row>
    <row r="25" spans="2:18" s="14" customFormat="1" ht="31.5" customHeight="1">
      <c r="B25" s="80"/>
      <c r="C25" s="21">
        <v>15</v>
      </c>
      <c r="D25" s="46" t="e">
        <f>'RG1'!#REF!</f>
        <v>#REF!</v>
      </c>
      <c r="E25" s="46" t="e">
        <f>'RG1'!#REF!</f>
        <v>#REF!</v>
      </c>
      <c r="F25" s="52" t="e">
        <f>'RG1'!#REF!</f>
        <v>#REF!</v>
      </c>
      <c r="G25" s="22" t="e">
        <f>'RG1'!#REF!</f>
        <v>#REF!</v>
      </c>
      <c r="H25" s="23" t="e">
        <f>'RG1'!#REF!</f>
        <v>#REF!</v>
      </c>
      <c r="I25" s="23"/>
      <c r="J25" s="23"/>
      <c r="K25" s="22" t="e">
        <f t="shared" si="0"/>
        <v>#REF!</v>
      </c>
      <c r="L25" s="44" t="e">
        <f t="shared" si="1"/>
        <v>#REF!</v>
      </c>
      <c r="M25" s="73"/>
      <c r="N25" s="22" t="str">
        <f>IFERROR(INDEX($D$11:$D$31,MATCH(0,INDEX(COUNTIF($N$10:N24,$D$11:$D$31),),)),"")</f>
        <v/>
      </c>
      <c r="O25" s="67" t="e">
        <f t="shared" si="2"/>
        <v>#DIV/0!</v>
      </c>
      <c r="P25" s="38"/>
      <c r="Q25" s="61"/>
    </row>
    <row r="26" spans="2:18" s="14" customFormat="1" ht="31.5" customHeight="1">
      <c r="B26" s="80"/>
      <c r="C26" s="21">
        <v>16</v>
      </c>
      <c r="D26" s="46" t="e">
        <f>'RG1'!#REF!</f>
        <v>#REF!</v>
      </c>
      <c r="E26" s="46" t="e">
        <f>'RG1'!#REF!</f>
        <v>#REF!</v>
      </c>
      <c r="F26" s="52" t="e">
        <f>'RG1'!#REF!</f>
        <v>#REF!</v>
      </c>
      <c r="G26" s="22" t="e">
        <f>'RG1'!#REF!</f>
        <v>#REF!</v>
      </c>
      <c r="H26" s="23" t="e">
        <f>'RG1'!#REF!</f>
        <v>#REF!</v>
      </c>
      <c r="I26" s="23"/>
      <c r="J26" s="23"/>
      <c r="K26" s="22" t="e">
        <f t="shared" si="0"/>
        <v>#REF!</v>
      </c>
      <c r="L26" s="44" t="e">
        <f t="shared" si="1"/>
        <v>#REF!</v>
      </c>
      <c r="M26" s="73"/>
      <c r="N26" s="73"/>
      <c r="O26" s="73"/>
      <c r="P26" s="38"/>
      <c r="Q26" s="61"/>
    </row>
    <row r="27" spans="2:18" s="14" customFormat="1" ht="31.5" customHeight="1">
      <c r="B27" s="80"/>
      <c r="C27" s="21">
        <v>17</v>
      </c>
      <c r="D27" s="46" t="e">
        <f>'RG1'!#REF!</f>
        <v>#REF!</v>
      </c>
      <c r="E27" s="46" t="e">
        <f>'RG1'!#REF!</f>
        <v>#REF!</v>
      </c>
      <c r="F27" s="52" t="e">
        <f>'RG1'!#REF!</f>
        <v>#REF!</v>
      </c>
      <c r="G27" s="22" t="e">
        <f>'RG1'!#REF!</f>
        <v>#REF!</v>
      </c>
      <c r="H27" s="23" t="e">
        <f>'RG1'!#REF!</f>
        <v>#REF!</v>
      </c>
      <c r="I27" s="23"/>
      <c r="J27" s="23"/>
      <c r="K27" s="22" t="e">
        <f t="shared" si="0"/>
        <v>#REF!</v>
      </c>
      <c r="L27" s="44" t="e">
        <f t="shared" si="1"/>
        <v>#REF!</v>
      </c>
      <c r="M27" s="73"/>
      <c r="N27" s="73"/>
      <c r="O27" s="73"/>
      <c r="P27" s="38"/>
      <c r="Q27" s="61"/>
    </row>
    <row r="28" spans="2:18" s="14" customFormat="1" ht="31.5" customHeight="1">
      <c r="B28" s="80"/>
      <c r="C28" s="21">
        <v>18</v>
      </c>
      <c r="D28" s="46" t="e">
        <f>'RG1'!#REF!</f>
        <v>#REF!</v>
      </c>
      <c r="E28" s="46" t="e">
        <f>'RG1'!#REF!</f>
        <v>#REF!</v>
      </c>
      <c r="F28" s="52" t="e">
        <f>'RG1'!#REF!</f>
        <v>#REF!</v>
      </c>
      <c r="G28" s="22" t="e">
        <f>'RG1'!#REF!</f>
        <v>#REF!</v>
      </c>
      <c r="H28" s="23" t="e">
        <f>'RG1'!#REF!</f>
        <v>#REF!</v>
      </c>
      <c r="I28" s="23"/>
      <c r="J28" s="23"/>
      <c r="K28" s="22" t="e">
        <f t="shared" si="0"/>
        <v>#REF!</v>
      </c>
      <c r="L28" s="44" t="e">
        <f t="shared" si="1"/>
        <v>#REF!</v>
      </c>
      <c r="M28" s="73"/>
      <c r="N28" s="73"/>
      <c r="O28" s="73"/>
      <c r="P28" s="38"/>
      <c r="Q28" s="61"/>
    </row>
    <row r="29" spans="2:18" s="14" customFormat="1" ht="31.5" customHeight="1">
      <c r="B29" s="80"/>
      <c r="C29" s="21">
        <v>19</v>
      </c>
      <c r="D29" s="46" t="e">
        <f>'RG1'!#REF!</f>
        <v>#REF!</v>
      </c>
      <c r="E29" s="46" t="e">
        <f>'RG1'!#REF!</f>
        <v>#REF!</v>
      </c>
      <c r="F29" s="52" t="e">
        <f>'RG1'!#REF!</f>
        <v>#REF!</v>
      </c>
      <c r="G29" s="22" t="e">
        <f>'RG1'!#REF!</f>
        <v>#REF!</v>
      </c>
      <c r="H29" s="23" t="e">
        <f>'RG1'!#REF!</f>
        <v>#REF!</v>
      </c>
      <c r="I29" s="23"/>
      <c r="J29" s="23"/>
      <c r="K29" s="22" t="e">
        <f t="shared" si="0"/>
        <v>#REF!</v>
      </c>
      <c r="L29" s="44" t="e">
        <f t="shared" si="1"/>
        <v>#REF!</v>
      </c>
      <c r="M29" s="73"/>
      <c r="N29" s="73"/>
      <c r="O29" s="73"/>
      <c r="P29" s="38"/>
      <c r="Q29" s="61"/>
    </row>
    <row r="30" spans="2:18" s="14" customFormat="1" ht="31.5" customHeight="1">
      <c r="B30" s="80"/>
      <c r="C30" s="21">
        <v>20</v>
      </c>
      <c r="D30" s="46" t="e">
        <f>'RG1'!#REF!</f>
        <v>#REF!</v>
      </c>
      <c r="E30" s="46" t="e">
        <f>'RG1'!#REF!</f>
        <v>#REF!</v>
      </c>
      <c r="F30" s="52" t="e">
        <f>'RG1'!#REF!</f>
        <v>#REF!</v>
      </c>
      <c r="G30" s="22" t="e">
        <f>'RG1'!#REF!</f>
        <v>#REF!</v>
      </c>
      <c r="H30" s="23" t="e">
        <f>'RG1'!#REF!</f>
        <v>#REF!</v>
      </c>
      <c r="I30" s="23"/>
      <c r="J30" s="23"/>
      <c r="K30" s="22" t="e">
        <f t="shared" si="0"/>
        <v>#REF!</v>
      </c>
      <c r="L30" s="44" t="e">
        <f t="shared" si="1"/>
        <v>#REF!</v>
      </c>
      <c r="M30" s="73"/>
      <c r="N30" s="73"/>
      <c r="O30" s="73"/>
      <c r="P30" s="38"/>
      <c r="Q30" s="61"/>
    </row>
    <row r="31" spans="2:18" s="14" customFormat="1" ht="31.5" customHeight="1">
      <c r="B31" s="80"/>
      <c r="C31" s="21" t="s">
        <v>81</v>
      </c>
      <c r="D31" s="46">
        <f>'RG1'!E45</f>
        <v>0</v>
      </c>
      <c r="E31" s="46">
        <f>'RG1'!G45</f>
        <v>0</v>
      </c>
      <c r="F31" s="52">
        <f>'RG1'!H45</f>
        <v>0</v>
      </c>
      <c r="G31" s="22">
        <f>'RG1'!Q45</f>
        <v>0</v>
      </c>
      <c r="H31" s="23">
        <f>'RG1'!R45</f>
        <v>0</v>
      </c>
      <c r="I31" s="23"/>
      <c r="J31" s="23"/>
      <c r="K31" s="22">
        <f t="shared" si="0"/>
        <v>5</v>
      </c>
      <c r="L31" s="44">
        <f t="shared" si="1"/>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172" t="s">
        <v>82</v>
      </c>
      <c r="C34" s="173"/>
      <c r="D34" s="173"/>
      <c r="E34" s="173"/>
      <c r="F34" s="173"/>
      <c r="G34" s="173"/>
      <c r="H34" s="173"/>
      <c r="I34" s="173"/>
      <c r="J34" s="173"/>
      <c r="K34" s="173"/>
      <c r="L34" s="173"/>
      <c r="M34" s="173"/>
      <c r="N34" s="173"/>
      <c r="O34" s="173"/>
      <c r="P34" s="173"/>
      <c r="Q34" s="174"/>
      <c r="R34" s="68"/>
    </row>
    <row r="35" spans="1:18" ht="21.75" customHeight="1">
      <c r="A35" s="17"/>
      <c r="B35" s="154" t="s">
        <v>83</v>
      </c>
      <c r="C35" s="155"/>
      <c r="D35" s="155"/>
      <c r="E35" s="155"/>
      <c r="F35" s="155"/>
      <c r="G35" s="155"/>
      <c r="H35" s="155"/>
      <c r="I35" s="155"/>
      <c r="J35" s="155"/>
      <c r="K35" s="155"/>
      <c r="L35" s="155"/>
      <c r="M35" s="155"/>
      <c r="N35" s="155"/>
      <c r="O35" s="155"/>
      <c r="P35" s="155"/>
      <c r="Q35" s="156"/>
      <c r="R35" s="70"/>
    </row>
    <row r="36" spans="1:18" ht="21.75" customHeight="1">
      <c r="B36" s="154" t="s">
        <v>84</v>
      </c>
      <c r="C36" s="155"/>
      <c r="D36" s="156"/>
      <c r="E36" s="154" t="s">
        <v>85</v>
      </c>
      <c r="F36" s="156"/>
      <c r="G36" s="154" t="s">
        <v>86</v>
      </c>
      <c r="H36" s="156"/>
      <c r="I36" s="154">
        <v>3</v>
      </c>
      <c r="J36" s="155"/>
      <c r="K36" s="155"/>
      <c r="L36" s="155"/>
      <c r="M36" s="156"/>
      <c r="N36" s="166" t="s">
        <v>87</v>
      </c>
      <c r="O36" s="167"/>
      <c r="P36" s="175">
        <v>43343</v>
      </c>
      <c r="Q36" s="176"/>
      <c r="R36" s="69"/>
    </row>
    <row r="37" spans="1:18" ht="80.25" customHeight="1">
      <c r="B37" s="168"/>
      <c r="C37" s="169"/>
      <c r="D37" s="169"/>
      <c r="E37" s="169"/>
      <c r="F37" s="169"/>
      <c r="G37" s="169"/>
      <c r="H37" s="169"/>
      <c r="I37" s="169"/>
      <c r="J37" s="169"/>
      <c r="K37" s="169"/>
      <c r="L37" s="169"/>
      <c r="M37" s="169"/>
      <c r="N37" s="169"/>
      <c r="O37" s="169"/>
      <c r="P37" s="170"/>
      <c r="Q37" s="171"/>
      <c r="R37" s="62"/>
    </row>
  </sheetData>
  <mergeCells count="19">
    <mergeCell ref="B37:Q37"/>
    <mergeCell ref="B34:Q34"/>
    <mergeCell ref="B35:Q35"/>
    <mergeCell ref="B36:D36"/>
    <mergeCell ref="E36:F36"/>
    <mergeCell ref="G36:H36"/>
    <mergeCell ref="I36:M36"/>
    <mergeCell ref="N36:O36"/>
    <mergeCell ref="P36:Q36"/>
    <mergeCell ref="C2:D6"/>
    <mergeCell ref="E2:N6"/>
    <mergeCell ref="O2:Q6"/>
    <mergeCell ref="C9:C10"/>
    <mergeCell ref="D9:D10"/>
    <mergeCell ref="E9:E10"/>
    <mergeCell ref="F9:F10"/>
    <mergeCell ref="G9:H9"/>
    <mergeCell ref="I9:J9"/>
    <mergeCell ref="N9:O9"/>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65C308-F87A-46AD-A253-5F5670AE337A}">
  <ds:schemaRefs>
    <ds:schemaRef ds:uri="http://schemas.microsoft.com/sharepoint/v3/contenttype/forms"/>
  </ds:schemaRefs>
</ds:datastoreItem>
</file>

<file path=customXml/itemProps2.xml><?xml version="1.0" encoding="utf-8"?>
<ds:datastoreItem xmlns:ds="http://schemas.openxmlformats.org/officeDocument/2006/customXml" ds:itemID="{D3419666-3D72-4AEB-95DB-DAD7E6FF1AF9}">
  <ds:schemaRefs>
    <ds:schemaRef ds:uri="http://schemas.microsoft.com/office/2006/metadata/properties"/>
    <ds:schemaRef ds:uri="8dec9240-acc3-4622-96fa-2077e619e30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7466D415-6CCD-42B2-B6D1-B21F67D641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Libia Garzon Bohorquez</dc:creator>
  <cp:keywords/>
  <dc:description/>
  <cp:lastModifiedBy>Monica</cp:lastModifiedBy>
  <cp:revision/>
  <dcterms:created xsi:type="dcterms:W3CDTF">2015-06-22T21:28:44Z</dcterms:created>
  <dcterms:modified xsi:type="dcterms:W3CDTF">2020-05-05T19:44:22Z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