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3.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01"/>
  <workbookPr defaultThemeVersion="153222"/>
  <mc:AlternateContent xmlns:mc="http://schemas.openxmlformats.org/markup-compatibility/2006">
    <mc:Choice Requires="x15">
      <x15ac:absPath xmlns:x15ac="http://schemas.microsoft.com/office/spreadsheetml/2010/11/ac" url="C:\Users\dreyesh\Documents\DAVID\PLANES DE MEJORA\ITRC\ITRC 2020 - Chatarra\INFORME FINAL JULIO 2020\"/>
    </mc:Choice>
  </mc:AlternateContent>
  <bookViews>
    <workbookView xWindow="-120" yWindow="-120" windowWidth="20730" windowHeight="11160" firstSheet="1" activeTab="1"/>
  </bookViews>
  <sheets>
    <sheet name="Instrucciones" sheetId="14" state="hidden" r:id="rId1"/>
    <sheet name="RG1" sheetId="10" r:id="rId2"/>
    <sheet name="Monitoreo y Seguimiento RG1" sheetId="18" r:id="rId3"/>
  </sheets>
  <definedNames>
    <definedName name="_xlnm.Print_Area" localSheetId="2">'Monitoreo y Seguimiento RG1'!$A$1:$S$31</definedName>
    <definedName name="_xlnm.Print_Area" localSheetId="1">'RG1'!$A$1:$T$51</definedName>
    <definedName name="_xlnm.Print_Titles" localSheetId="2">'Monitoreo y Seguimiento RG1'!$9:$10</definedName>
    <definedName name="_xlnm.Print_Titles" localSheetId="1">'RG1'!$35:$36</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0" i="18" l="1"/>
  <c r="G20" i="18"/>
  <c r="F20" i="18"/>
  <c r="E20" i="18"/>
  <c r="D20" i="18"/>
  <c r="H19" i="18"/>
  <c r="G19" i="18"/>
  <c r="F19" i="18"/>
  <c r="E19" i="18"/>
  <c r="D19" i="18"/>
  <c r="H18" i="18"/>
  <c r="G18" i="18"/>
  <c r="F18" i="18"/>
  <c r="E18" i="18"/>
  <c r="D18" i="18"/>
  <c r="H17" i="18"/>
  <c r="G17" i="18"/>
  <c r="F17" i="18"/>
  <c r="E17" i="18"/>
  <c r="D17" i="18"/>
  <c r="H16" i="18"/>
  <c r="G16" i="18"/>
  <c r="F16" i="18"/>
  <c r="E16" i="18"/>
  <c r="D16" i="18"/>
  <c r="H15" i="18"/>
  <c r="G15" i="18"/>
  <c r="F15" i="18"/>
  <c r="E15" i="18"/>
  <c r="D15" i="18"/>
  <c r="H14" i="18"/>
  <c r="G14" i="18"/>
  <c r="F14" i="18"/>
  <c r="E14" i="18"/>
  <c r="D14" i="18"/>
  <c r="H13" i="18"/>
  <c r="G13" i="18"/>
  <c r="F13" i="18"/>
  <c r="E13" i="18"/>
  <c r="D13" i="18"/>
  <c r="H12" i="18"/>
  <c r="G12" i="18"/>
  <c r="F12" i="18"/>
  <c r="E12" i="18"/>
  <c r="D12" i="18"/>
  <c r="G11" i="18" l="1"/>
  <c r="D31" i="18" l="1"/>
  <c r="E31" i="18"/>
  <c r="F31" i="18"/>
  <c r="K31" i="18" s="1"/>
  <c r="L31" i="18" s="1"/>
  <c r="G31" i="18"/>
  <c r="H31" i="18"/>
  <c r="H21" i="18"/>
  <c r="H22" i="18"/>
  <c r="H23" i="18"/>
  <c r="H24" i="18"/>
  <c r="H25" i="18"/>
  <c r="H26" i="18"/>
  <c r="H27" i="18"/>
  <c r="H28" i="18"/>
  <c r="H29" i="18"/>
  <c r="H30" i="18"/>
  <c r="H11" i="18"/>
  <c r="G21" i="18"/>
  <c r="G22" i="18"/>
  <c r="G23" i="18"/>
  <c r="G24" i="18"/>
  <c r="G25" i="18"/>
  <c r="G26" i="18"/>
  <c r="G27" i="18"/>
  <c r="G28" i="18"/>
  <c r="G29" i="18"/>
  <c r="G30" i="18"/>
  <c r="K12" i="18"/>
  <c r="L12" i="18" s="1"/>
  <c r="K13" i="18"/>
  <c r="L13" i="18" s="1"/>
  <c r="K14" i="18"/>
  <c r="L14" i="18" s="1"/>
  <c r="K15" i="18"/>
  <c r="L15" i="18" s="1"/>
  <c r="K16" i="18"/>
  <c r="L16" i="18" s="1"/>
  <c r="K17" i="18"/>
  <c r="L17" i="18" s="1"/>
  <c r="K18" i="18"/>
  <c r="L18" i="18" s="1"/>
  <c r="K19" i="18"/>
  <c r="L19" i="18" s="1"/>
  <c r="K20" i="18"/>
  <c r="L20" i="18" s="1"/>
  <c r="F21" i="18"/>
  <c r="K21" i="18" s="1"/>
  <c r="L21" i="18" s="1"/>
  <c r="F22" i="18"/>
  <c r="K22" i="18" s="1"/>
  <c r="L22" i="18" s="1"/>
  <c r="F23" i="18"/>
  <c r="K23" i="18" s="1"/>
  <c r="L23" i="18" s="1"/>
  <c r="F24" i="18"/>
  <c r="K24" i="18" s="1"/>
  <c r="L24" i="18" s="1"/>
  <c r="F25" i="18"/>
  <c r="K25" i="18" s="1"/>
  <c r="L25" i="18" s="1"/>
  <c r="F26" i="18"/>
  <c r="K26" i="18" s="1"/>
  <c r="L26" i="18" s="1"/>
  <c r="F27" i="18"/>
  <c r="K27" i="18" s="1"/>
  <c r="L27" i="18" s="1"/>
  <c r="F28" i="18"/>
  <c r="K28" i="18" s="1"/>
  <c r="L28" i="18" s="1"/>
  <c r="F29" i="18"/>
  <c r="K29" i="18" s="1"/>
  <c r="L29" i="18" s="1"/>
  <c r="F30" i="18"/>
  <c r="K30" i="18" s="1"/>
  <c r="L30" i="18" s="1"/>
  <c r="F11" i="18"/>
  <c r="K11" i="18" s="1"/>
  <c r="L11" i="18" s="1"/>
  <c r="E21" i="18"/>
  <c r="E22" i="18"/>
  <c r="E23" i="18"/>
  <c r="E24" i="18"/>
  <c r="E25" i="18"/>
  <c r="E26" i="18"/>
  <c r="E27" i="18"/>
  <c r="E28" i="18"/>
  <c r="E29" i="18"/>
  <c r="E30" i="18"/>
  <c r="E11" i="18"/>
  <c r="D21" i="18"/>
  <c r="D22" i="18"/>
  <c r="D23" i="18"/>
  <c r="D24" i="18"/>
  <c r="D25" i="18"/>
  <c r="D26" i="18"/>
  <c r="D27" i="18"/>
  <c r="D28" i="18"/>
  <c r="D29" i="18"/>
  <c r="D30" i="18"/>
  <c r="D11" i="18"/>
  <c r="N11" i="18" s="1"/>
  <c r="N12" i="18" l="1"/>
  <c r="O12" i="18" s="1"/>
  <c r="O11" i="18"/>
  <c r="S44" i="10"/>
  <c r="T44" i="10" s="1"/>
  <c r="S37" i="10"/>
  <c r="T37" i="10" s="1"/>
  <c r="S40" i="10"/>
  <c r="T40" i="10" s="1"/>
  <c r="N13" i="18" l="1"/>
  <c r="O13" i="18" l="1"/>
  <c r="N14" i="18"/>
  <c r="N15" i="18" s="1"/>
  <c r="O15" i="18" s="1"/>
  <c r="O14" i="18" l="1"/>
  <c r="N16" i="18"/>
  <c r="O16" i="18" s="1"/>
  <c r="N17" i="18" l="1"/>
  <c r="O17" i="18" s="1"/>
  <c r="N18" i="18" l="1"/>
  <c r="N19" i="18" l="1"/>
  <c r="O19" i="18" s="1"/>
  <c r="O18" i="18"/>
  <c r="N20" i="18" l="1"/>
  <c r="O20" i="18" s="1"/>
  <c r="N21" i="18" l="1"/>
  <c r="O21" i="18" s="1"/>
  <c r="N22" i="18" l="1"/>
  <c r="O22" i="18" s="1"/>
  <c r="N23" i="18" l="1"/>
  <c r="O23" i="18" s="1"/>
  <c r="N24" i="18" l="1"/>
  <c r="O24" i="18" s="1"/>
  <c r="N25" i="18" l="1"/>
  <c r="O25" i="18" s="1"/>
</calcChain>
</file>

<file path=xl/comments1.xml><?xml version="1.0" encoding="utf-8"?>
<comments xmlns="http://schemas.openxmlformats.org/spreadsheetml/2006/main">
  <authors>
    <author>Hector Andres Moreno Vasquez</author>
    <author>Maritza Lizeth Cardenas Cardozo</author>
    <author>German Insuasty Mora</author>
  </authors>
  <commentList>
    <comment ref="D35" authorId="0" shapeId="0">
      <text>
        <r>
          <rPr>
            <b/>
            <sz val="9"/>
            <color indexed="81"/>
            <rFont val="Tahoma"/>
            <family val="2"/>
          </rPr>
          <t xml:space="preserve">Agencia ITRC:
</t>
        </r>
        <r>
          <rPr>
            <sz val="9"/>
            <color indexed="81"/>
            <rFont val="Tahoma"/>
            <family val="2"/>
          </rPr>
          <t xml:space="preserve">Defina el control que se propone desarrollar para la mitigación del Riesgo identificado. 
Los controles deben establecerse con sustantivo o adjetivo (palabra terminada en sión, ción).
</t>
        </r>
      </text>
    </comment>
    <comment ref="E35" authorId="1"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F35" authorId="1" shapeId="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G35" authorId="0"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H35" authorId="0"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I35" authorId="1" shapeId="0">
      <text>
        <r>
          <rPr>
            <b/>
            <sz val="9"/>
            <color indexed="81"/>
            <rFont val="Tahoma"/>
            <family val="2"/>
          </rPr>
          <t>Agencia ITRC:</t>
        </r>
        <r>
          <rPr>
            <sz val="9"/>
            <color indexed="81"/>
            <rFont val="Tahoma"/>
            <family val="2"/>
          </rPr>
          <t xml:space="preserve"> Descripción del resultado que se espera obtener con la implementación de la tarea.
</t>
        </r>
      </text>
    </comment>
    <comment ref="J35" authorId="1" shapeId="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L35" authorId="1" shapeId="0">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M35" authorId="1" shapeId="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N35" authorId="1" shapeId="0">
      <text>
        <r>
          <rPr>
            <b/>
            <sz val="9"/>
            <color indexed="81"/>
            <rFont val="Tahoma"/>
            <family val="2"/>
          </rPr>
          <t xml:space="preserve">Agencia ITRC: </t>
        </r>
        <r>
          <rPr>
            <sz val="9"/>
            <color indexed="81"/>
            <rFont val="Tahoma"/>
            <family val="2"/>
          </rPr>
          <t xml:space="preserve">Señalar el área o dependencia que liderará la ejecución de la tarea. Debe ser una unica dependencia
</t>
        </r>
      </text>
    </comment>
    <comment ref="O35" authorId="2" shapeId="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P35" authorId="1" shapeId="0">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Q35" authorId="1"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J36" authorId="0" shapeId="0">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K36" authorId="0" shapeId="0">
      <text>
        <r>
          <rPr>
            <b/>
            <sz val="9"/>
            <color indexed="81"/>
            <rFont val="Tahoma"/>
            <family val="2"/>
          </rPr>
          <t xml:space="preserve">Agencia ITRC: </t>
        </r>
        <r>
          <rPr>
            <sz val="9"/>
            <color indexed="81"/>
            <rFont val="Tahoma"/>
            <family val="2"/>
          </rPr>
          <t xml:space="preserve">Elemento tangible que demuestra la realización de la tarea. 
</t>
        </r>
      </text>
    </comment>
    <comment ref="Q36" authorId="1"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R36" authorId="1"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S36" authorId="1"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2.xml><?xml version="1.0" encoding="utf-8"?>
<comments xmlns="http://schemas.openxmlformats.org/spreadsheetml/2006/main">
  <authors>
    <author>Maritza Lizeth Cardenas Cardozo</author>
    <author>Hector Andres Moreno Vasquez</author>
  </authors>
  <commentList>
    <comment ref="D9" authorId="0"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t>
        </r>
      </text>
    </comment>
    <comment ref="E9" authorId="1"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F9" authorId="1"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G9" authorId="0"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G10" authorId="0"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H10" authorId="0"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J10" authorId="0" shapeId="0">
      <text>
        <r>
          <rPr>
            <b/>
            <sz val="9"/>
            <color indexed="81"/>
            <rFont val="Tahoma"/>
            <family val="2"/>
          </rPr>
          <t xml:space="preserve">Agencia ITRC: </t>
        </r>
        <r>
          <rPr>
            <sz val="9"/>
            <color indexed="81"/>
            <rFont val="Tahoma"/>
            <family val="2"/>
          </rPr>
          <t xml:space="preserve">Cada coordinador diligencia el porcentaje de avance por tarea de acuerdo con la descripción de las evidencias y toda la información consignada en el formato. </t>
        </r>
      </text>
    </comment>
    <comment ref="K10" authorId="0"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sharedStrings.xml><?xml version="1.0" encoding="utf-8"?>
<sst xmlns="http://schemas.openxmlformats.org/spreadsheetml/2006/main" count="143" uniqueCount="103">
  <si>
    <t xml:space="preserve">Plan de Prevención de Fraude y Corrupción - PPFC </t>
  </si>
  <si>
    <t>Sistema Integrado de Gestión - SIG</t>
  </si>
  <si>
    <t>Entidad</t>
  </si>
  <si>
    <t>Inspección No.</t>
  </si>
  <si>
    <t>Fecha de elaboración</t>
  </si>
  <si>
    <t>Cantidad</t>
  </si>
  <si>
    <t>Producto</t>
  </si>
  <si>
    <t>Página 1 de 1</t>
  </si>
  <si>
    <t>EL FORMATO IMPRESO DE ESTE DOCUMENTO ES UNA COPIA NO CONTROLADA</t>
  </si>
  <si>
    <t>Código</t>
  </si>
  <si>
    <t>Fecha de emisión:</t>
  </si>
  <si>
    <t xml:space="preserve">2. Identificación y descripción del Hallazgo.  </t>
  </si>
  <si>
    <t>4. Descripción del Plan de prevención de fraude y corrupción</t>
  </si>
  <si>
    <t>Fecha de corte</t>
  </si>
  <si>
    <t>1. Identificación  del Riesgo que se mitiga</t>
  </si>
  <si>
    <t xml:space="preserve">% Avance </t>
  </si>
  <si>
    <t xml:space="preserve">Descripción  - evidencias </t>
  </si>
  <si>
    <r>
      <t>3. Identificación de los Rie</t>
    </r>
    <r>
      <rPr>
        <b/>
        <sz val="11"/>
        <color theme="4" tint="-0.499984740745262"/>
        <rFont val="Myriad Pro"/>
        <family val="2"/>
      </rPr>
      <t>sgos de Fraude y Corrupción</t>
    </r>
    <r>
      <rPr>
        <b/>
        <sz val="11"/>
        <color rgb="FF1E417D"/>
        <rFont val="Myriad Pro"/>
        <family val="2"/>
      </rPr>
      <t xml:space="preserve"> que se mitigan</t>
    </r>
  </si>
  <si>
    <t>Indicar la fecha en que la ITRC formalizó el  PPFC</t>
  </si>
  <si>
    <t>Señalar la fecha de corte del seguimiento (trimestre o periodo)</t>
  </si>
  <si>
    <t>Lineamientos para diligenciar el Plan de Prevención de Fraude  y Corrupción - PPFC</t>
  </si>
  <si>
    <t>Fecha de formalización</t>
  </si>
  <si>
    <t>5.  Avance PPFC</t>
  </si>
  <si>
    <t>…</t>
  </si>
  <si>
    <t>#</t>
  </si>
  <si>
    <t xml:space="preserve"> PM01-AGR-PR02-FT12</t>
  </si>
  <si>
    <t>Baja</t>
  </si>
  <si>
    <t>Media - baja</t>
  </si>
  <si>
    <t>Media</t>
  </si>
  <si>
    <t>Media - alta</t>
  </si>
  <si>
    <t>Alta</t>
  </si>
  <si>
    <t xml:space="preserve">4.1 Control </t>
  </si>
  <si>
    <t xml:space="preserve">4.2 Acciones </t>
  </si>
  <si>
    <t>4.2.1 Tipo de acción</t>
  </si>
  <si>
    <t>4.3 Tarea</t>
  </si>
  <si>
    <t>4.3.1 Importancia de la tarea</t>
  </si>
  <si>
    <t>4.4 Objetivo</t>
  </si>
  <si>
    <t>4.5 Meta</t>
  </si>
  <si>
    <t>4.6 Fecha inicio tarea</t>
  </si>
  <si>
    <t>4.7 Fecha fin tarea</t>
  </si>
  <si>
    <t>4.8 Área responsable</t>
  </si>
  <si>
    <t>4.9.1 Cargos y Áreas participantes</t>
  </si>
  <si>
    <t>Versión:</t>
  </si>
  <si>
    <t>Acción</t>
  </si>
  <si>
    <t>Importancia</t>
  </si>
  <si>
    <t>Ponderación</t>
  </si>
  <si>
    <t>% Avance ponderado por importancia</t>
  </si>
  <si>
    <t xml:space="preserve">% Avance Entidades </t>
  </si>
  <si>
    <t>% Avance Agencia ITRC</t>
  </si>
  <si>
    <t>Descripción  - evidencias - observaciones Agencia ITRC</t>
  </si>
  <si>
    <r>
      <rPr>
        <sz val="11"/>
        <color theme="4" tint="-0.499984740745262"/>
        <rFont val="Myriad Pro"/>
        <family val="2"/>
      </rPr>
      <t xml:space="preserve">
- El objetivo  de la elaboración del PPFC es formular acciones que mitiguen y/o controlen los riesgos identificados en la inspección realizada por la Agencia ITRC,  por ende se deberán incluir acciones integrales de diferentes áreas de la Entidad que contribuyan a evitar la materialización del riesgo. Es importante recordar que para cada acción debe haber un único responsable encargado de coordinar y consolidar la solución.
- Para cada riesgo se contempla dos etapas: La primera es la formulación del PPFC (numerales 1 a 4) y la segunda (a partir del numeral 5) es el avance del plan, el cual se debe remitir  de acuerdo a la periodicidad acordada.
- El Plan de Prevención se deberá diligenciar acorde con lo planteado en el Informe de Inspección para el Fortalecimiento de la Gestión y la Prevención del Fraude y la Corrupción en su versión Final, remitido a la Entidad.
- Para la formulación de las acciones es importante tener en cuenta las recomendaciones incluidas en el informe y las acciones identificadas en la mesa de innovación realizada.
- Se deberá desarrollar una hoja de PPFC por cada  Riesgo de Gestión identificado en el informe
- Acorde con el informe se deberá relacionar por cada Riesgo de Gestión, el hallazgo  y el/o los riesgos de fraude y corrupción correspondientes.
- Las acciones que se incluyan deberán responder a las causas identificadas para cada riesgo, por lo cual no deberan repetirse a lo largo del Plan.
- Tanto controles, acciones y tareas deben leerse de tal manera que sean integrales y complementarias. 
- Las instrucciones escritas en color gris que se incluyen en el formato, deberan ser eliminadas una vez se remita el mismo a la Agencia ITRC</t>
    </r>
    <r>
      <rPr>
        <b/>
        <sz val="11"/>
        <color theme="4" tint="-0.499984740745262"/>
        <rFont val="Myriad Pro"/>
        <family val="2"/>
      </rPr>
      <t xml:space="preserve">
</t>
    </r>
    <r>
      <rPr>
        <sz val="11"/>
        <color theme="4" tint="-0.499984740745262"/>
        <rFont val="Myriad Pro"/>
        <family val="2"/>
      </rPr>
      <t>-</t>
    </r>
    <r>
      <rPr>
        <b/>
        <sz val="11"/>
        <color theme="4" tint="-0.499984740745262"/>
        <rFont val="Myriad Pro"/>
        <family val="2"/>
      </rPr>
      <t xml:space="preserve"> </t>
    </r>
    <r>
      <rPr>
        <sz val="11"/>
        <color theme="4" tint="-0.499984740745262"/>
        <rFont val="Myriad Pro"/>
        <family val="2"/>
      </rPr>
      <t xml:space="preserve">Para la formalización del Plan de Prevención al Fraude y la Corrupción ante la Agencia ITRC, se deberá diligenciar el formato desde el punto No 1. hasta el  4.9.1 Para tal efecto, en el formato se incluyen descripción y comentarios en cada casilla para facilitar su diligenciamiento.
- El punto No. 5 del formato "Avance PPFC", debera ser diligenciado de acuerdo con la periodicidad acordada con la Agencia para efectuar el reporte de avance sobre las acciones planteadas.
-Dado que una acción puede tener varias tareas asignadas, es necesario que  se redacte la misma acción para cada una de las tareas correspondientes a ésta. </t>
    </r>
    <r>
      <rPr>
        <b/>
        <sz val="11"/>
        <color theme="4" tint="-0.499984740745262"/>
        <rFont val="Myriad Pro"/>
        <family val="2"/>
      </rPr>
      <t xml:space="preserve">No es posible combinar celdas para ningún campo del formato. </t>
    </r>
    <r>
      <rPr>
        <sz val="11"/>
        <color theme="4" tint="-0.499984740745262"/>
        <rFont val="Myriad Pro"/>
        <family val="2"/>
      </rPr>
      <t xml:space="preserve">
- Si se requiere añadir más acciones o tareas se deben insertar las filas necesarias, sin realizar ninguna otra modificación al formato. 
</t>
    </r>
  </si>
  <si>
    <t>5.  Avance PPFC Entidad</t>
  </si>
  <si>
    <t>6.  Avance PPFC ITRC</t>
  </si>
  <si>
    <t>Consolidado de Avance por Acción</t>
  </si>
  <si>
    <t>ID del Riesgo de Gestión  :  RG 1. N/A</t>
  </si>
  <si>
    <t>ID del Riesgo de Corrupción :  RFC 2. N/A</t>
  </si>
  <si>
    <t>ID del Riesgo de Corrupción :  RFC 1. Pérdida y/o cambio de la mercancía aprehendida, decomisada o en abandono a favor de la Nación, dispuesta a través del procedimiento de chatarrización, para beneficio propio o de terceros</t>
  </si>
  <si>
    <t>ID del hallazgo I. Fallas en la validación del cumplimiento de los requisitos para determinar la modalidad de chatarrización, en contravía de lo establecido en el procedimiento PR-CO-0380 “Chatarrización de Mercancías” versión 1.</t>
  </si>
  <si>
    <t>DIAN</t>
  </si>
  <si>
    <t>ID del hallazgo IV. Fallas en la supervisión y seguimiento al cumplimiento de las obligaciones contractuales de la empresa Recuperaciones Naranjo Reciclyn SAS, en contravía de lo establecido en el contrato No. 134-2017 y sus documentos anexos.</t>
  </si>
  <si>
    <t>ID del hallazgo III. Fallas en la Validación del cumplimiento de los requisitos y formalidades en la documentación para ejecutar la chatarrización, en contravía de lo establecido en el procedimiento PR-CO-0380 “Chatarrización de Mercancías” versión 1, el instructivo IN-CO-0169 “TRÁMITES PARA LA DISPOSICIÓN DE AUTOMOTORES Y MAQUINARIA AMARILLA” versión 1.</t>
  </si>
  <si>
    <t>ID del hallazgo II. Fallas en la validación del cumplimiento de los requisitos para determinar la modalidad de chatarrización mediante la inclusión en el proceso de Material NO ferroso, en contravía de lo establecido en el procedimiento PR-CO-0380 “Chatarrización de Mercancías” versión 1, el instructivo IN-CO-0169 “TRÁMITES PARA LA DISPOSICIÓN DE AUTOMOTORES Y MAQUINARIA AMARILLA”.</t>
  </si>
  <si>
    <t>PREVENTIVA</t>
  </si>
  <si>
    <t>N/A</t>
  </si>
  <si>
    <t>Generar sistema de controles administrativos frente al cumplimiento de la supervisión del contrato de chatarrización</t>
  </si>
  <si>
    <t>Asegurar el cumplimiento de los controles durante el flujo de los eventos de chatarrización</t>
  </si>
  <si>
    <t>Informe  de eventos mensual.</t>
  </si>
  <si>
    <t xml:space="preserve">Informe de la muestra </t>
  </si>
  <si>
    <t xml:space="preserve">Consolidado de la información ( revision inicial  a la mercancia por lote). </t>
  </si>
  <si>
    <t>Revisar de manera aleatoria las listas de chequeo y documentos soportes remitidas por las Direcciones Seccionales 
 de Aduanas de Cúcuta, Dirección Seccional de Aduanas de Bogotá, Dirección Seccional de Impuestos y Aduanas de Buenaventura, Dirección Seccional de Impuestos y Aduanas de Bucaramanga y Dirección Seccional de Impuestos y Aduanas de Maicao, correspondiente a cada acto administrativo.</t>
  </si>
  <si>
    <t>Implementación de control documental del cumplimiento   de requisitos previos y soportes de la operación.</t>
  </si>
  <si>
    <t>Director seccional, Jefe de la División de Gestión Financiera y Adminstrativa - Jefe GIT de Comercialización o quien haga sus veces / Subdireccion de Gestion Comercial / Coordinacion de Disposicion de Mercancías</t>
  </si>
  <si>
    <t>Generar sistema de controles administrativos para el seguimiento y verificación del cumplimiento del flujo de chatarrización</t>
  </si>
  <si>
    <t>Verificar por medio de control administrativo el cumplimiento de la obligación referente a la generación, envío y publicación del informe de supervisión del contrato de chatarrización</t>
  </si>
  <si>
    <t>Subdireccion de Gestion Comercial / Coordinacion de Disposicion de Mercancías</t>
  </si>
  <si>
    <t>Asegurar el cumplimiento en la elaboración de los informes de supervisión del contrato de chatarrización</t>
  </si>
  <si>
    <t>Informe de emision y publicación de informe de supervisión.</t>
  </si>
  <si>
    <t>CORRECTIVA</t>
  </si>
  <si>
    <t>Dirección Seccional de Aduanas de Cúcuta, Dirección Seccional de Aduanas de Bogotá, Dirección Seccional de Impuestos y Aduanas de Buenaventura, Dirección Seccional de Impuestos y Aduanas de Bucaramanga y Dirección Seccional de Impuestos y Aduanas de Maicao</t>
  </si>
  <si>
    <t>Verificar que la mercania a incluir en los proyectos de chatarrizacion cumpla con las caracteristicas para la modalidad</t>
  </si>
  <si>
    <t>Validar que se cumplan los requisitos previos a la generación de la resolución de chatarrización de mercancías</t>
  </si>
  <si>
    <t>Verificar el cumplimiento de requisito para la generación de la resolución de chatarrización.</t>
  </si>
  <si>
    <t>4.9 Cargo - Area responsable de la acción - Nombre del funcionario</t>
  </si>
  <si>
    <t>Dirección Seccional de Aduanas de Cúcuta, Dirección Seccional de Aduanas de Bogotá, Dirección Seccional de Impuestos y Aduanas de Buenaventura, Dirección Seccional de Impuestos y Aduanas de Bucaramanga y Dirección Seccional de Impuestos y Aduanas de Maicao / Subdireccion de Gestion Comercial / Coordinacion de Disposicion de Mercancías</t>
  </si>
  <si>
    <t>Revisión y cruce de informacion de la mercancia a incluir en proyectos  de chatarrizacion remitida por la Dirección Seccional  frente a la herramienta tecnológica</t>
  </si>
  <si>
    <t>Asegurar el cumplimiento de todas las etapas del proceso de chatarrizacion.</t>
  </si>
  <si>
    <t>Verificar que la mercancía a incluir en los proyectos de chatarrización cumpla con las características para la modalidad</t>
  </si>
  <si>
    <t>Implementación de control documental de las etapas del procedimiento de chatarrizacion y obligaciones establecidas en el contrato 00-134-2017.</t>
  </si>
  <si>
    <t xml:space="preserve">Actualizacion general del procedimiento de chatarrizacion dirigido a las Direcciones Seccionales. </t>
  </si>
  <si>
    <t>Subdirección de Gestión Comercial</t>
  </si>
  <si>
    <t>Subdirector de Gestión Comercial</t>
  </si>
  <si>
    <t>Coordinación de Calidad / DGRAE</t>
  </si>
  <si>
    <t xml:space="preserve">Subdirección de Gestión Comercial/ Subdirección de Gestión de Apoyo Policial </t>
  </si>
  <si>
    <t xml:space="preserve">Subdirección de Gestión de Apoyo Policial </t>
  </si>
  <si>
    <t>Realizar requerimiento a la POLFA y de manera conjunta establecer parametros y necesidades de acompañamiento en los eventos de chatarrización de mercancías</t>
  </si>
  <si>
    <t xml:space="preserve">Definición sobre acompañamiento de la POLFA en eventos de chatarrización </t>
  </si>
  <si>
    <t>Revisar, actualizar y publicar el procedimiento y documentos en lo referente a la chatarrización de mercancías de acuerdo a las necesidades de la Entidad.</t>
  </si>
  <si>
    <t>Contar con  el procedimiento de disposicíon de mercancias y documentos en lo referente a la chatarrización de mercancías de acuerdo a las necesidades de la Entidad.</t>
  </si>
  <si>
    <t>Publicación del Procedimiento de disposición de mercancías y documentos en lo referente a la chatarrización de mercancías de acuerdo a las necesidades de la Entidad.</t>
  </si>
  <si>
    <t>Respuesta división de POLFA, respecto al acompañamiento de la en los eventos de chatarrización</t>
  </si>
  <si>
    <t>Definir viabilidad del acompañamiento de la POLFA en las etapas del procedimiento de chatarrización de mercancías</t>
  </si>
  <si>
    <t>Definir viabilidad del acompañamiento de la POLFA en eventos de chatarrización.</t>
  </si>
  <si>
    <t>Ajustar el procedimiento de disposición de mercancías y documentos en lo referente a la chatarrización de mercancías de acuerdo a las necesidades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</si>
</sst>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33">
    <font>
      <sz val="11"/>
      <color theme="1"/>
      <name val="Calibri"/>
      <family val="2"/>
      <scheme val="minor"/>
    </font>
    <font>
      <sz val="12"/>
      <color theme="1"/>
      <name val="Calibri"/>
      <family val="2"/>
      <scheme val="minor"/>
    </font>
    <font>
      <sz val="11"/>
      <color theme="4" tint="-0.249977111117893"/>
      <name val="Myriad Pro"/>
      <family val="2"/>
    </font>
    <font>
      <b/>
      <sz val="11"/>
      <color theme="4" tint="-0.249977111117893"/>
      <name val="Myriad Pro"/>
      <family val="2"/>
    </font>
    <font>
      <b/>
      <sz val="11"/>
      <color rgb="FF1E417D"/>
      <name val="Myriad Pro"/>
      <family val="2"/>
    </font>
    <font>
      <sz val="11"/>
      <color rgb="FF1E417D"/>
      <name val="Myriad Pro"/>
      <family val="2"/>
    </font>
    <font>
      <sz val="11"/>
      <color theme="3"/>
      <name val="Myriad Pro"/>
      <family val="2"/>
    </font>
    <font>
      <b/>
      <sz val="11"/>
      <color rgb="FF008000"/>
      <name val="Myriad Pro"/>
      <family val="2"/>
    </font>
    <font>
      <sz val="11"/>
      <color theme="0"/>
      <name val="Myriad Pro"/>
      <family val="2"/>
    </font>
    <font>
      <sz val="11"/>
      <color theme="1"/>
      <name val="Myriad Pro"/>
      <family val="2"/>
    </font>
    <font>
      <sz val="11"/>
      <color indexed="8"/>
      <name val="Myriad Pro"/>
      <family val="2"/>
    </font>
    <font>
      <b/>
      <sz val="12"/>
      <color theme="4" tint="-0.499984740745262"/>
      <name val="Myriad Pro"/>
      <family val="2"/>
    </font>
    <font>
      <b/>
      <sz val="11"/>
      <color theme="4" tint="-0.499984740745262"/>
      <name val="Myriad Pro"/>
      <family val="2"/>
    </font>
    <font>
      <sz val="11"/>
      <color theme="4" tint="-0.499984740745262"/>
      <name val="Myriad Pro"/>
      <family val="2"/>
    </font>
    <font>
      <sz val="10"/>
      <color theme="0"/>
      <name val="Myriad Pro"/>
      <family val="2"/>
    </font>
    <font>
      <sz val="18"/>
      <color theme="1"/>
      <name val="Myriad Pro"/>
      <family val="2"/>
    </font>
    <font>
      <sz val="11"/>
      <color rgb="FFFF0000"/>
      <name val="Myriad Pro"/>
      <family val="2"/>
    </font>
    <font>
      <sz val="10"/>
      <color theme="0" tint="-0.34998626667073579"/>
      <name val="Myriad Pro"/>
      <family val="2"/>
    </font>
    <font>
      <sz val="9"/>
      <color indexed="81"/>
      <name val="Tahoma"/>
      <family val="2"/>
    </font>
    <font>
      <b/>
      <sz val="9"/>
      <color indexed="81"/>
      <name val="Tahoma"/>
      <family val="2"/>
    </font>
    <font>
      <b/>
      <sz val="12"/>
      <color theme="0"/>
      <name val="Myriad Pro"/>
      <family val="2"/>
    </font>
    <font>
      <b/>
      <sz val="11"/>
      <name val="Myriad Pro"/>
      <family val="2"/>
    </font>
    <font>
      <b/>
      <sz val="20"/>
      <color theme="4" tint="-0.499984740745262"/>
      <name val="Myriad Pro"/>
      <family val="2"/>
    </font>
    <font>
      <b/>
      <sz val="24"/>
      <color theme="4" tint="-0.499984740745262"/>
      <name val="Myriad Pro"/>
      <family val="2"/>
    </font>
    <font>
      <sz val="16"/>
      <color theme="4" tint="-0.249977111117893"/>
      <name val="Myriad Pro"/>
      <family val="2"/>
    </font>
    <font>
      <b/>
      <sz val="16"/>
      <color rgb="FF008000"/>
      <name val="Myriad Pro"/>
      <family val="2"/>
    </font>
    <font>
      <sz val="16"/>
      <color rgb="FF1E417D"/>
      <name val="Myriad Pro"/>
      <family val="2"/>
    </font>
    <font>
      <sz val="11"/>
      <color theme="1"/>
      <name val="Calibri"/>
      <family val="2"/>
      <scheme val="minor"/>
    </font>
    <font>
      <b/>
      <sz val="14"/>
      <color theme="0"/>
      <name val="Myriad Pro"/>
      <family val="2"/>
    </font>
    <font>
      <b/>
      <sz val="11"/>
      <color theme="0"/>
      <name val="Myriad Pro"/>
      <family val="2"/>
    </font>
    <font>
      <sz val="10"/>
      <name val="Century Gothic"/>
      <family val="2"/>
    </font>
    <font>
      <b/>
      <sz val="10"/>
      <name val="Century Gothic"/>
      <family val="2"/>
    </font>
    <font>
      <sz val="11"/>
      <name val="Century Gothic"/>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1E417D"/>
        <bgColor indexed="64"/>
      </patternFill>
    </fill>
    <fill>
      <patternFill patternType="solid">
        <fgColor theme="9" tint="-0.249977111117893"/>
        <bgColor indexed="64"/>
      </patternFill>
    </fill>
  </fills>
  <borders count="43">
    <border>
      <left/>
      <right/>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hair">
        <color theme="4"/>
      </left>
      <right/>
      <top style="hair">
        <color theme="4"/>
      </top>
      <bottom style="hair">
        <color theme="4"/>
      </bottom>
      <diagonal/>
    </border>
    <border>
      <left/>
      <right/>
      <top style="hair">
        <color theme="4"/>
      </top>
      <bottom style="hair">
        <color theme="4"/>
      </bottom>
      <diagonal/>
    </border>
    <border>
      <left/>
      <right style="hair">
        <color theme="4"/>
      </right>
      <top style="hair">
        <color theme="4"/>
      </top>
      <bottom style="hair">
        <color theme="4"/>
      </bottom>
      <diagonal/>
    </border>
    <border>
      <left/>
      <right/>
      <top style="thin">
        <color theme="3"/>
      </top>
      <bottom style="thin">
        <color theme="3"/>
      </bottom>
      <diagonal/>
    </border>
    <border>
      <left style="hair">
        <color theme="3"/>
      </left>
      <right style="hair">
        <color theme="3"/>
      </right>
      <top style="hair">
        <color theme="3"/>
      </top>
      <bottom style="hair">
        <color theme="3"/>
      </bottom>
      <diagonal/>
    </border>
    <border>
      <left style="hair">
        <color theme="3"/>
      </left>
      <right/>
      <top style="hair">
        <color theme="3"/>
      </top>
      <bottom style="hair">
        <color theme="3"/>
      </bottom>
      <diagonal/>
    </border>
    <border>
      <left style="hair">
        <color theme="3"/>
      </left>
      <right style="hair">
        <color theme="3"/>
      </right>
      <top/>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theme="4" tint="-0.499984740745262"/>
      </left>
      <right/>
      <top/>
      <bottom/>
      <diagonal/>
    </border>
    <border>
      <left style="thin">
        <color theme="4" tint="-0.499984740745262"/>
      </left>
      <right/>
      <top/>
      <bottom style="thin">
        <color theme="4"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theme="3"/>
      </top>
      <bottom style="thin">
        <color theme="3"/>
      </bottom>
      <diagonal/>
    </border>
    <border>
      <left style="hair">
        <color theme="3"/>
      </left>
      <right style="hair">
        <color theme="3"/>
      </right>
      <top style="hair">
        <color theme="3"/>
      </top>
      <bottom/>
      <diagonal/>
    </border>
    <border>
      <left/>
      <right/>
      <top/>
      <bottom style="hair">
        <color theme="4"/>
      </bottom>
      <diagonal/>
    </border>
    <border>
      <left style="thin">
        <color indexed="64"/>
      </left>
      <right/>
      <top/>
      <bottom/>
      <diagonal/>
    </border>
    <border>
      <left style="thin">
        <color indexed="64"/>
      </left>
      <right/>
      <top/>
      <bottom style="thin">
        <color theme="4"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theme="3"/>
      </left>
      <right/>
      <top/>
      <bottom style="hair">
        <color theme="3"/>
      </bottom>
      <diagonal/>
    </border>
    <border>
      <left/>
      <right/>
      <top/>
      <bottom style="hair">
        <color theme="3"/>
      </bottom>
      <diagonal/>
    </border>
    <border>
      <left/>
      <right style="thin">
        <color indexed="64"/>
      </right>
      <top/>
      <bottom/>
      <diagonal/>
    </border>
    <border>
      <left/>
      <right style="thin">
        <color indexed="64"/>
      </right>
      <top/>
      <bottom style="thin">
        <color indexed="64"/>
      </bottom>
      <diagonal/>
    </border>
    <border>
      <left style="thin">
        <color theme="3"/>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theme="3"/>
      </bottom>
      <diagonal/>
    </border>
    <border>
      <left/>
      <right style="thin">
        <color indexed="64"/>
      </right>
      <top style="thin">
        <color indexed="64"/>
      </top>
      <bottom style="thin">
        <color theme="3"/>
      </bottom>
      <diagonal/>
    </border>
    <border>
      <left/>
      <right/>
      <top style="thin">
        <color theme="3"/>
      </top>
      <bottom style="thin">
        <color indexed="64"/>
      </bottom>
      <diagonal/>
    </border>
    <border>
      <left/>
      <right style="thin">
        <color indexed="64"/>
      </right>
      <top style="thin">
        <color theme="3"/>
      </top>
      <bottom style="thin">
        <color indexed="64"/>
      </bottom>
      <diagonal/>
    </border>
    <border>
      <left style="hair">
        <color theme="3"/>
      </left>
      <right/>
      <top style="hair">
        <color theme="3"/>
      </top>
      <bottom/>
      <diagonal/>
    </border>
  </borders>
  <cellStyleXfs count="4">
    <xf numFmtId="0" fontId="0" fillId="0" borderId="0"/>
    <xf numFmtId="0" fontId="1" fillId="0" borderId="0"/>
    <xf numFmtId="9" fontId="27" fillId="0" borderId="0" applyFont="0" applyFill="0" applyBorder="0" applyAlignment="0" applyProtection="0"/>
    <xf numFmtId="164" fontId="27" fillId="0" borderId="0" applyFont="0" applyFill="0" applyBorder="0" applyAlignment="0" applyProtection="0"/>
  </cellStyleXfs>
  <cellXfs count="181">
    <xf numFmtId="0" fontId="0" fillId="0" borderId="0" xfId="0"/>
    <xf numFmtId="0" fontId="2" fillId="2" borderId="0" xfId="0" applyFont="1" applyFill="1"/>
    <xf numFmtId="0" fontId="2" fillId="2" borderId="1" xfId="0" applyFont="1" applyFill="1" applyBorder="1"/>
    <xf numFmtId="0" fontId="2" fillId="2" borderId="2" xfId="0" applyFont="1" applyFill="1" applyBorder="1"/>
    <xf numFmtId="0" fontId="2" fillId="2" borderId="0" xfId="0" applyFont="1" applyFill="1" applyBorder="1"/>
    <xf numFmtId="0" fontId="2" fillId="2" borderId="3" xfId="0" applyFont="1" applyFill="1" applyBorder="1"/>
    <xf numFmtId="0" fontId="4" fillId="2" borderId="0" xfId="0" applyFont="1" applyFill="1" applyBorder="1" applyAlignment="1">
      <alignment horizontal="left"/>
    </xf>
    <xf numFmtId="0" fontId="5" fillId="2" borderId="0" xfId="0" applyFont="1" applyFill="1" applyBorder="1"/>
    <xf numFmtId="0" fontId="6" fillId="2" borderId="0" xfId="0" applyFont="1" applyFill="1" applyBorder="1"/>
    <xf numFmtId="0" fontId="5" fillId="2" borderId="0" xfId="0" applyFont="1" applyFill="1" applyBorder="1" applyAlignment="1">
      <alignment horizontal="left" vertical="center" wrapText="1"/>
    </xf>
    <xf numFmtId="0" fontId="5" fillId="2" borderId="0" xfId="0" applyFont="1" applyFill="1" applyBorder="1" applyAlignment="1"/>
    <xf numFmtId="0" fontId="4" fillId="2"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7" fillId="2" borderId="0" xfId="0" applyFont="1" applyFill="1" applyBorder="1" applyAlignment="1">
      <alignment horizontal="left"/>
    </xf>
    <xf numFmtId="0" fontId="2" fillId="2" borderId="0" xfId="0" applyFont="1" applyFill="1" applyAlignment="1">
      <alignment horizontal="justify" vertical="top" wrapText="1"/>
    </xf>
    <xf numFmtId="0" fontId="2" fillId="2" borderId="2" xfId="0" applyFont="1" applyFill="1" applyBorder="1" applyAlignment="1">
      <alignment horizontal="justify" vertical="top" wrapText="1"/>
    </xf>
    <xf numFmtId="0" fontId="9" fillId="0" borderId="0" xfId="1" applyFont="1"/>
    <xf numFmtId="0" fontId="10" fillId="2" borderId="0" xfId="1" applyFont="1" applyFill="1" applyBorder="1" applyAlignment="1">
      <alignment vertical="center"/>
    </xf>
    <xf numFmtId="0" fontId="5" fillId="2" borderId="0" xfId="0" applyFont="1" applyFill="1" applyBorder="1" applyAlignment="1">
      <alignment vertical="center" wrapText="1"/>
    </xf>
    <xf numFmtId="0" fontId="3" fillId="2" borderId="0" xfId="0" applyFont="1" applyFill="1" applyBorder="1" applyAlignment="1">
      <alignment horizontal="left"/>
    </xf>
    <xf numFmtId="0" fontId="2" fillId="2" borderId="0" xfId="0" applyFont="1" applyFill="1" applyBorder="1" applyAlignment="1"/>
    <xf numFmtId="0" fontId="12" fillId="2" borderId="11" xfId="0" applyFont="1" applyFill="1" applyBorder="1" applyAlignment="1">
      <alignment horizontal="center" vertical="top" wrapText="1"/>
    </xf>
    <xf numFmtId="0" fontId="13" fillId="2" borderId="11" xfId="0" applyFont="1" applyFill="1" applyBorder="1" applyAlignment="1">
      <alignment horizontal="center" vertical="top" wrapText="1"/>
    </xf>
    <xf numFmtId="9" fontId="13" fillId="2" borderId="11" xfId="0" applyNumberFormat="1" applyFont="1" applyFill="1" applyBorder="1" applyAlignment="1">
      <alignment horizontal="center" vertical="top" wrapText="1"/>
    </xf>
    <xf numFmtId="0" fontId="4" fillId="2" borderId="0" xfId="0" applyFont="1" applyFill="1" applyBorder="1" applyAlignment="1">
      <alignment horizontal="left" wrapText="1"/>
    </xf>
    <xf numFmtId="0" fontId="14" fillId="5" borderId="11" xfId="0" applyFont="1" applyFill="1" applyBorder="1" applyAlignment="1">
      <alignment horizontal="center" vertical="center" wrapText="1"/>
    </xf>
    <xf numFmtId="0" fontId="9" fillId="2" borderId="0" xfId="0" applyFont="1" applyFill="1"/>
    <xf numFmtId="0" fontId="9" fillId="2" borderId="0" xfId="0" applyFont="1" applyFill="1" applyBorder="1"/>
    <xf numFmtId="0" fontId="15" fillId="2" borderId="0" xfId="0" applyFont="1" applyFill="1"/>
    <xf numFmtId="0" fontId="15" fillId="2" borderId="0" xfId="0" applyFont="1" applyFill="1" applyBorder="1"/>
    <xf numFmtId="0" fontId="16" fillId="2" borderId="0" xfId="0" applyFont="1" applyFill="1" applyBorder="1"/>
    <xf numFmtId="0" fontId="20" fillId="2" borderId="1" xfId="0" applyFont="1" applyFill="1" applyBorder="1" applyAlignment="1">
      <alignment vertical="center" wrapText="1"/>
    </xf>
    <xf numFmtId="0" fontId="20" fillId="2" borderId="3" xfId="0" applyFont="1" applyFill="1" applyBorder="1" applyAlignment="1">
      <alignment vertical="center" wrapText="1"/>
    </xf>
    <xf numFmtId="0" fontId="20" fillId="2" borderId="6" xfId="0" applyFont="1" applyFill="1" applyBorder="1" applyAlignment="1">
      <alignment vertical="center" wrapText="1"/>
    </xf>
    <xf numFmtId="0" fontId="2" fillId="2" borderId="0" xfId="0" applyFont="1" applyFill="1" applyBorder="1" applyAlignment="1">
      <alignment horizontal="center"/>
    </xf>
    <xf numFmtId="0" fontId="2" fillId="2" borderId="14" xfId="0" applyFont="1" applyFill="1" applyBorder="1" applyAlignment="1"/>
    <xf numFmtId="0" fontId="2" fillId="2" borderId="17" xfId="0" applyFont="1" applyFill="1" applyBorder="1" applyAlignment="1"/>
    <xf numFmtId="0" fontId="2" fillId="2" borderId="18" xfId="0" applyFont="1" applyFill="1" applyBorder="1" applyAlignment="1"/>
    <xf numFmtId="0" fontId="12" fillId="2" borderId="0" xfId="0" applyFont="1" applyFill="1" applyBorder="1" applyAlignment="1">
      <alignment horizontal="justify" vertical="top" wrapText="1"/>
    </xf>
    <xf numFmtId="0" fontId="12" fillId="2" borderId="0" xfId="0" applyFont="1" applyFill="1" applyBorder="1" applyAlignment="1">
      <alignment horizontal="center" vertical="top" wrapText="1"/>
    </xf>
    <xf numFmtId="0" fontId="21" fillId="2" borderId="0" xfId="0" applyFont="1" applyFill="1" applyBorder="1" applyAlignment="1">
      <alignment horizontal="center" vertical="top" wrapText="1"/>
    </xf>
    <xf numFmtId="9" fontId="12" fillId="2" borderId="0" xfId="0" applyNumberFormat="1" applyFont="1" applyFill="1" applyBorder="1" applyAlignment="1">
      <alignment horizontal="center" vertical="top" wrapText="1"/>
    </xf>
    <xf numFmtId="14" fontId="12" fillId="2" borderId="0" xfId="0" applyNumberFormat="1" applyFont="1" applyFill="1" applyBorder="1" applyAlignment="1">
      <alignment horizontal="justify" vertical="top" wrapText="1"/>
    </xf>
    <xf numFmtId="9" fontId="12" fillId="2" borderId="0" xfId="0" applyNumberFormat="1" applyFont="1" applyFill="1" applyBorder="1" applyAlignment="1">
      <alignment horizontal="justify" vertical="top" wrapText="1"/>
    </xf>
    <xf numFmtId="0" fontId="22" fillId="2" borderId="0" xfId="0" applyFont="1" applyFill="1" applyBorder="1" applyAlignment="1">
      <alignment horizontal="center" vertical="center" wrapText="1"/>
    </xf>
    <xf numFmtId="0" fontId="2" fillId="2" borderId="3" xfId="0" applyFont="1" applyFill="1" applyBorder="1" applyAlignment="1">
      <alignment horizontal="center" vertical="top" wrapText="1"/>
    </xf>
    <xf numFmtId="0" fontId="8" fillId="5" borderId="0" xfId="0" applyFont="1" applyFill="1" applyBorder="1" applyAlignment="1">
      <alignment vertical="center" wrapText="1"/>
    </xf>
    <xf numFmtId="0" fontId="13" fillId="2" borderId="12" xfId="0" applyFont="1" applyFill="1" applyBorder="1" applyAlignment="1">
      <alignment horizontal="center" vertical="top" wrapText="1"/>
    </xf>
    <xf numFmtId="0" fontId="22" fillId="2" borderId="0"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28" fillId="5" borderId="12" xfId="0" applyFont="1" applyFill="1" applyBorder="1" applyAlignment="1">
      <alignment horizontal="center" vertical="center" wrapText="1"/>
    </xf>
    <xf numFmtId="0" fontId="28" fillId="5"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3" fillId="2" borderId="11" xfId="0" applyFont="1" applyFill="1" applyBorder="1" applyAlignment="1">
      <alignment horizontal="center" vertical="top" wrapText="1"/>
    </xf>
    <xf numFmtId="0" fontId="3" fillId="2" borderId="12" xfId="0" applyFont="1" applyFill="1" applyBorder="1" applyAlignment="1">
      <alignment horizontal="center" vertical="top" wrapText="1"/>
    </xf>
    <xf numFmtId="0" fontId="2" fillId="2" borderId="12" xfId="0" applyFont="1" applyFill="1" applyBorder="1" applyAlignment="1">
      <alignment horizontal="center" vertical="top" wrapText="1"/>
    </xf>
    <xf numFmtId="0" fontId="2" fillId="2" borderId="11" xfId="0" applyFont="1" applyFill="1" applyBorder="1" applyAlignment="1">
      <alignment horizontal="center" vertical="top" wrapText="1"/>
    </xf>
    <xf numFmtId="14" fontId="2" fillId="2" borderId="11" xfId="0" applyNumberFormat="1" applyFont="1" applyFill="1" applyBorder="1" applyAlignment="1">
      <alignment horizontal="center" vertical="top" wrapText="1"/>
    </xf>
    <xf numFmtId="9" fontId="2" fillId="2" borderId="11" xfId="0" applyNumberFormat="1" applyFont="1" applyFill="1" applyBorder="1" applyAlignment="1">
      <alignment horizontal="center" vertical="top" wrapText="1"/>
    </xf>
    <xf numFmtId="0" fontId="2" fillId="2" borderId="30" xfId="0" applyFont="1" applyFill="1" applyBorder="1"/>
    <xf numFmtId="0" fontId="2" fillId="2" borderId="30" xfId="0" applyFont="1" applyFill="1" applyBorder="1" applyAlignment="1">
      <alignment horizontal="justify" vertical="top" wrapText="1"/>
    </xf>
    <xf numFmtId="0" fontId="2" fillId="2" borderId="27" xfId="0" applyFont="1" applyFill="1" applyBorder="1"/>
    <xf numFmtId="0" fontId="24" fillId="2" borderId="2" xfId="0" applyFont="1" applyFill="1" applyBorder="1"/>
    <xf numFmtId="0" fontId="25" fillId="2" borderId="0" xfId="0" applyFont="1" applyFill="1" applyBorder="1" applyAlignment="1">
      <alignment horizontal="left"/>
    </xf>
    <xf numFmtId="0" fontId="24" fillId="2" borderId="3" xfId="0" applyFont="1" applyFill="1" applyBorder="1"/>
    <xf numFmtId="9" fontId="13" fillId="2" borderId="11" xfId="2" applyFont="1" applyFill="1" applyBorder="1" applyAlignment="1">
      <alignment horizontal="center" vertical="top" wrapText="1"/>
    </xf>
    <xf numFmtId="0" fontId="26" fillId="0" borderId="34" xfId="1" applyFont="1" applyBorder="1" applyAlignment="1">
      <alignment vertical="center"/>
    </xf>
    <xf numFmtId="14" fontId="26" fillId="2" borderId="34" xfId="1" applyNumberFormat="1" applyFont="1" applyFill="1" applyBorder="1" applyAlignment="1">
      <alignment vertical="center"/>
    </xf>
    <xf numFmtId="0" fontId="26" fillId="2" borderId="30" xfId="1" applyFont="1" applyFill="1" applyBorder="1" applyAlignment="1">
      <alignment vertical="center"/>
    </xf>
    <xf numFmtId="0" fontId="3" fillId="2" borderId="30" xfId="0" applyFont="1" applyFill="1" applyBorder="1" applyAlignment="1">
      <alignment horizontal="left"/>
    </xf>
    <xf numFmtId="0" fontId="7" fillId="2" borderId="30" xfId="0" applyFont="1" applyFill="1" applyBorder="1" applyAlignment="1">
      <alignment horizontal="left"/>
    </xf>
    <xf numFmtId="0" fontId="2" fillId="2" borderId="0" xfId="0" applyFont="1" applyFill="1" applyBorder="1" applyAlignment="1">
      <alignment horizontal="justify" vertical="top" wrapText="1"/>
    </xf>
    <xf numFmtId="0" fontId="12" fillId="2" borderId="30" xfId="0" applyFont="1" applyFill="1" applyBorder="1" applyAlignment="1">
      <alignment horizontal="justify" vertical="top" wrapText="1"/>
    </xf>
    <xf numFmtId="0" fontId="25" fillId="2" borderId="30" xfId="0" applyFont="1" applyFill="1" applyBorder="1" applyAlignment="1">
      <alignment horizontal="left"/>
    </xf>
    <xf numFmtId="0" fontId="2" fillId="2" borderId="35" xfId="0" applyFont="1" applyFill="1" applyBorder="1" applyAlignment="1"/>
    <xf numFmtId="0" fontId="2" fillId="2" borderId="23" xfId="0" applyFont="1" applyFill="1" applyBorder="1" applyAlignment="1"/>
    <xf numFmtId="0" fontId="2" fillId="2" borderId="24" xfId="0" applyFont="1" applyFill="1" applyBorder="1" applyAlignment="1"/>
    <xf numFmtId="0" fontId="2" fillId="2" borderId="23" xfId="0" applyFont="1" applyFill="1" applyBorder="1"/>
    <xf numFmtId="0" fontId="2" fillId="2" borderId="23" xfId="0" applyFont="1" applyFill="1" applyBorder="1" applyAlignment="1">
      <alignment horizontal="justify" vertical="top" wrapText="1"/>
    </xf>
    <xf numFmtId="0" fontId="24" fillId="2" borderId="23" xfId="0" applyFont="1" applyFill="1" applyBorder="1"/>
    <xf numFmtId="0" fontId="30" fillId="2" borderId="2" xfId="0" applyFont="1" applyFill="1" applyBorder="1" applyAlignment="1">
      <alignment horizontal="center" vertical="top" wrapText="1"/>
    </xf>
    <xf numFmtId="0" fontId="8" fillId="4" borderId="21" xfId="0" applyFont="1" applyFill="1" applyBorder="1" applyAlignment="1">
      <alignment horizontal="center" vertical="center" wrapText="1"/>
    </xf>
    <xf numFmtId="0" fontId="30" fillId="2" borderId="19" xfId="0" applyFont="1" applyFill="1" applyBorder="1" applyAlignment="1">
      <alignment horizontal="center" vertical="center" wrapText="1"/>
    </xf>
    <xf numFmtId="0" fontId="8" fillId="4" borderId="42" xfId="0" applyFont="1" applyFill="1" applyBorder="1" applyAlignment="1">
      <alignment horizontal="center" vertical="center" wrapText="1"/>
    </xf>
    <xf numFmtId="0" fontId="14" fillId="4" borderId="21" xfId="0" applyFont="1" applyFill="1" applyBorder="1" applyAlignment="1">
      <alignment horizontal="center" vertical="center" wrapText="1"/>
    </xf>
    <xf numFmtId="0" fontId="14" fillId="5" borderId="21" xfId="0" applyFont="1" applyFill="1" applyBorder="1" applyAlignment="1">
      <alignment horizontal="center" vertical="center" wrapText="1"/>
    </xf>
    <xf numFmtId="0" fontId="31" fillId="2" borderId="19" xfId="0" applyFont="1" applyFill="1" applyBorder="1" applyAlignment="1">
      <alignment horizontal="center" vertical="center" wrapText="1"/>
    </xf>
    <xf numFmtId="14" fontId="30" fillId="2" borderId="19" xfId="0" applyNumberFormat="1" applyFont="1" applyFill="1" applyBorder="1" applyAlignment="1">
      <alignment horizontal="center" vertical="center" wrapText="1"/>
    </xf>
    <xf numFmtId="9" fontId="30" fillId="2" borderId="19" xfId="0" applyNumberFormat="1" applyFont="1" applyFill="1" applyBorder="1" applyAlignment="1">
      <alignment horizontal="center" vertical="center" wrapText="1"/>
    </xf>
    <xf numFmtId="0" fontId="32" fillId="2" borderId="19" xfId="0" applyFont="1" applyFill="1" applyBorder="1" applyAlignment="1">
      <alignment horizontal="center" vertical="center" wrapText="1"/>
    </xf>
    <xf numFmtId="0" fontId="2" fillId="2" borderId="0" xfId="0" applyFont="1" applyFill="1" applyAlignment="1">
      <alignment wrapText="1"/>
    </xf>
    <xf numFmtId="0" fontId="2" fillId="2" borderId="0" xfId="0" applyFont="1" applyFill="1" applyBorder="1" applyAlignment="1">
      <alignment wrapText="1"/>
    </xf>
    <xf numFmtId="0" fontId="5" fillId="2" borderId="0" xfId="0" applyFont="1" applyFill="1" applyBorder="1" applyAlignment="1">
      <alignment wrapText="1"/>
    </xf>
    <xf numFmtId="0" fontId="6" fillId="2" borderId="0" xfId="0" applyFont="1" applyFill="1" applyBorder="1" applyAlignment="1">
      <alignment wrapText="1"/>
    </xf>
    <xf numFmtId="0" fontId="7" fillId="2" borderId="0" xfId="0" applyFont="1" applyFill="1" applyBorder="1" applyAlignment="1">
      <alignment horizontal="left" wrapText="1"/>
    </xf>
    <xf numFmtId="0" fontId="25" fillId="2" borderId="0" xfId="0" applyFont="1" applyFill="1" applyBorder="1" applyAlignment="1">
      <alignment horizontal="left" wrapText="1"/>
    </xf>
    <xf numFmtId="0" fontId="30" fillId="2" borderId="19" xfId="3" applyNumberFormat="1" applyFont="1" applyFill="1" applyBorder="1" applyAlignment="1">
      <alignment horizontal="center" vertical="center" wrapText="1"/>
    </xf>
    <xf numFmtId="0" fontId="30" fillId="0" borderId="19" xfId="0" applyFont="1" applyFill="1" applyBorder="1" applyAlignment="1">
      <alignment horizontal="center" vertical="center" wrapText="1"/>
    </xf>
    <xf numFmtId="14" fontId="30" fillId="0" borderId="19" xfId="0" applyNumberFormat="1" applyFont="1" applyFill="1" applyBorder="1" applyAlignment="1">
      <alignment horizontal="center" vertical="center" wrapText="1"/>
    </xf>
    <xf numFmtId="0" fontId="32" fillId="0" borderId="19" xfId="0" applyFont="1" applyFill="1" applyBorder="1" applyAlignment="1">
      <alignment horizontal="center" vertical="center" wrapText="1"/>
    </xf>
    <xf numFmtId="0" fontId="30" fillId="0" borderId="19" xfId="3" applyNumberFormat="1" applyFont="1" applyFill="1" applyBorder="1" applyAlignment="1">
      <alignment horizontal="center" vertical="center" wrapText="1"/>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2" fillId="2" borderId="35" xfId="0" applyFont="1" applyFill="1" applyBorder="1" applyAlignment="1">
      <alignment horizontal="left" vertical="top" wrapText="1"/>
    </xf>
    <xf numFmtId="0" fontId="12" fillId="2" borderId="33" xfId="0" applyFont="1" applyFill="1" applyBorder="1" applyAlignment="1">
      <alignment horizontal="left" vertical="top" wrapText="1"/>
    </xf>
    <xf numFmtId="0" fontId="12" fillId="2" borderId="34" xfId="0" applyFont="1" applyFill="1" applyBorder="1" applyAlignment="1">
      <alignment horizontal="left" vertical="top" wrapText="1"/>
    </xf>
    <xf numFmtId="0" fontId="12" fillId="2" borderId="23"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30" xfId="0" applyFont="1" applyFill="1" applyBorder="1" applyAlignment="1">
      <alignment horizontal="left" vertical="top" wrapText="1"/>
    </xf>
    <xf numFmtId="0" fontId="12" fillId="2" borderId="36" xfId="0" applyFont="1" applyFill="1" applyBorder="1" applyAlignment="1">
      <alignment horizontal="left" vertical="top" wrapText="1"/>
    </xf>
    <xf numFmtId="0" fontId="12" fillId="2" borderId="37" xfId="0" applyFont="1" applyFill="1" applyBorder="1" applyAlignment="1">
      <alignment horizontal="left" vertical="top" wrapText="1"/>
    </xf>
    <xf numFmtId="0" fontId="12" fillId="2" borderId="31" xfId="0" applyFont="1" applyFill="1" applyBorder="1" applyAlignment="1">
      <alignment horizontal="left" vertical="top" wrapText="1"/>
    </xf>
    <xf numFmtId="0" fontId="2" fillId="2" borderId="19" xfId="0" applyFont="1" applyFill="1" applyBorder="1" applyAlignment="1">
      <alignment horizontal="center"/>
    </xf>
    <xf numFmtId="0" fontId="22" fillId="2" borderId="19" xfId="0" applyFont="1" applyFill="1" applyBorder="1" applyAlignment="1">
      <alignment horizontal="center" vertical="center" wrapText="1"/>
    </xf>
    <xf numFmtId="0" fontId="23" fillId="2" borderId="19" xfId="0" applyFont="1" applyFill="1" applyBorder="1" applyAlignment="1">
      <alignment horizontal="center" vertical="center" wrapText="1"/>
    </xf>
    <xf numFmtId="0" fontId="26" fillId="2" borderId="25" xfId="1" applyFont="1" applyFill="1" applyBorder="1" applyAlignment="1">
      <alignment horizontal="center" vertical="center"/>
    </xf>
    <xf numFmtId="0" fontId="26" fillId="2" borderId="26" xfId="1" applyFont="1" applyFill="1" applyBorder="1" applyAlignment="1">
      <alignment horizontal="center" vertical="center"/>
    </xf>
    <xf numFmtId="0" fontId="26" fillId="2" borderId="27" xfId="1" applyFont="1" applyFill="1" applyBorder="1" applyAlignment="1">
      <alignment horizontal="center" vertical="center"/>
    </xf>
    <xf numFmtId="0" fontId="26" fillId="2" borderId="19" xfId="1" applyFont="1" applyFill="1" applyBorder="1" applyAlignment="1">
      <alignment horizontal="center" vertical="center"/>
    </xf>
    <xf numFmtId="0" fontId="26" fillId="2" borderId="20" xfId="1" applyFont="1" applyFill="1" applyBorder="1" applyAlignment="1">
      <alignment horizontal="center" vertical="center" wrapText="1"/>
    </xf>
    <xf numFmtId="0" fontId="26" fillId="2" borderId="10" xfId="1" applyFont="1" applyFill="1" applyBorder="1" applyAlignment="1">
      <alignment horizontal="center" vertical="center" wrapText="1"/>
    </xf>
    <xf numFmtId="14" fontId="26" fillId="2" borderId="19" xfId="1" applyNumberFormat="1" applyFont="1" applyFill="1" applyBorder="1" applyAlignment="1">
      <alignment horizontal="center" vertical="center"/>
    </xf>
    <xf numFmtId="0" fontId="17" fillId="3" borderId="0" xfId="0" applyFont="1" applyFill="1" applyBorder="1" applyAlignment="1">
      <alignment horizontal="left" vertical="center"/>
    </xf>
    <xf numFmtId="0" fontId="8" fillId="4" borderId="11"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5" fillId="3" borderId="0" xfId="0" applyFont="1" applyFill="1" applyBorder="1" applyAlignment="1">
      <alignment horizontal="left" vertical="center" wrapText="1"/>
    </xf>
    <xf numFmtId="0" fontId="5" fillId="3" borderId="22" xfId="0" applyFont="1" applyFill="1" applyBorder="1" applyAlignment="1">
      <alignment horizontal="left" vertical="center" wrapText="1"/>
    </xf>
    <xf numFmtId="0" fontId="4" fillId="2" borderId="7" xfId="0" applyFont="1" applyFill="1" applyBorder="1" applyAlignment="1">
      <alignment horizontal="left" wrapText="1"/>
    </xf>
    <xf numFmtId="0" fontId="4" fillId="2" borderId="8" xfId="0" applyFont="1" applyFill="1" applyBorder="1" applyAlignment="1">
      <alignment horizontal="left" wrapText="1"/>
    </xf>
    <xf numFmtId="0" fontId="4" fillId="2" borderId="9" xfId="0" applyFont="1" applyFill="1" applyBorder="1" applyAlignment="1">
      <alignment horizontal="left" wrapText="1"/>
    </xf>
    <xf numFmtId="0" fontId="4" fillId="2" borderId="7" xfId="0" applyFont="1" applyFill="1" applyBorder="1" applyAlignment="1">
      <alignment horizontal="left"/>
    </xf>
    <xf numFmtId="0" fontId="4" fillId="2" borderId="8" xfId="0" applyFont="1" applyFill="1" applyBorder="1" applyAlignment="1">
      <alignment horizontal="left"/>
    </xf>
    <xf numFmtId="0" fontId="4" fillId="2" borderId="9" xfId="0" applyFont="1" applyFill="1" applyBorder="1" applyAlignment="1">
      <alignment horizontal="left"/>
    </xf>
    <xf numFmtId="0" fontId="8" fillId="4" borderId="11" xfId="0" applyFont="1" applyFill="1" applyBorder="1" applyAlignment="1">
      <alignment horizontal="center" vertical="center"/>
    </xf>
    <xf numFmtId="0" fontId="8" fillId="4" borderId="21" xfId="0" applyFont="1" applyFill="1" applyBorder="1" applyAlignment="1">
      <alignment horizontal="center" vertical="center"/>
    </xf>
    <xf numFmtId="14" fontId="17" fillId="3" borderId="0" xfId="0" applyNumberFormat="1" applyFont="1" applyFill="1" applyBorder="1" applyAlignment="1">
      <alignment horizontal="left"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10" xfId="1" applyFont="1" applyBorder="1" applyAlignment="1">
      <alignment horizontal="center" vertical="center"/>
    </xf>
    <xf numFmtId="0" fontId="8" fillId="4" borderId="28" xfId="0" applyFont="1" applyFill="1" applyBorder="1" applyAlignment="1">
      <alignment horizontal="center" vertical="center" wrapText="1"/>
    </xf>
    <xf numFmtId="0" fontId="8" fillId="4" borderId="29" xfId="0" applyFont="1" applyFill="1" applyBorder="1" applyAlignment="1">
      <alignment horizontal="center" vertical="center" wrapText="1"/>
    </xf>
    <xf numFmtId="14" fontId="26" fillId="2" borderId="35" xfId="1" applyNumberFormat="1" applyFont="1" applyFill="1" applyBorder="1" applyAlignment="1">
      <alignment horizontal="center" vertical="center"/>
    </xf>
    <xf numFmtId="14" fontId="26" fillId="2" borderId="33" xfId="1" applyNumberFormat="1" applyFont="1" applyFill="1" applyBorder="1" applyAlignment="1">
      <alignment horizontal="center" vertical="center"/>
    </xf>
    <xf numFmtId="14" fontId="26" fillId="2" borderId="34" xfId="1" applyNumberFormat="1" applyFont="1" applyFill="1" applyBorder="1" applyAlignment="1">
      <alignment horizontal="center" vertical="center"/>
    </xf>
    <xf numFmtId="0" fontId="26" fillId="2" borderId="2" xfId="1" applyFont="1" applyFill="1" applyBorder="1" applyAlignment="1">
      <alignment horizontal="center" vertical="center"/>
    </xf>
    <xf numFmtId="0" fontId="26" fillId="2" borderId="0" xfId="1" applyFont="1" applyFill="1" applyBorder="1" applyAlignment="1">
      <alignment horizontal="center" vertical="center"/>
    </xf>
    <xf numFmtId="0" fontId="26" fillId="2" borderId="30" xfId="1" applyFont="1" applyFill="1" applyBorder="1" applyAlignment="1">
      <alignment horizontal="center" vertical="center"/>
    </xf>
    <xf numFmtId="0" fontId="26" fillId="0" borderId="32" xfId="1" applyFont="1" applyBorder="1" applyAlignment="1">
      <alignment horizontal="right" vertical="center"/>
    </xf>
    <xf numFmtId="0" fontId="26" fillId="0" borderId="33" xfId="1" applyFont="1" applyBorder="1" applyAlignment="1">
      <alignment horizontal="right" vertical="center"/>
    </xf>
    <xf numFmtId="0" fontId="26" fillId="0" borderId="34" xfId="1" applyFont="1" applyBorder="1" applyAlignment="1">
      <alignment horizontal="right" vertical="center"/>
    </xf>
    <xf numFmtId="0" fontId="29" fillId="5" borderId="29" xfId="0" applyFont="1" applyFill="1" applyBorder="1" applyAlignment="1">
      <alignment horizontal="center" vertical="center" wrapText="1"/>
    </xf>
    <xf numFmtId="0" fontId="2" fillId="2" borderId="35" xfId="0" applyFont="1" applyFill="1" applyBorder="1" applyAlignment="1">
      <alignment horizontal="center"/>
    </xf>
    <xf numFmtId="0" fontId="2" fillId="2" borderId="34" xfId="0" applyFont="1" applyFill="1" applyBorder="1" applyAlignment="1">
      <alignment horizontal="center"/>
    </xf>
    <xf numFmtId="0" fontId="2" fillId="2" borderId="23" xfId="0" applyFont="1" applyFill="1" applyBorder="1" applyAlignment="1">
      <alignment horizontal="center"/>
    </xf>
    <xf numFmtId="0" fontId="2" fillId="2" borderId="30" xfId="0" applyFont="1" applyFill="1" applyBorder="1" applyAlignment="1">
      <alignment horizontal="center"/>
    </xf>
    <xf numFmtId="0" fontId="2" fillId="2" borderId="36" xfId="0" applyFont="1" applyFill="1" applyBorder="1" applyAlignment="1">
      <alignment horizontal="center"/>
    </xf>
    <xf numFmtId="0" fontId="2" fillId="2" borderId="31" xfId="0" applyFont="1" applyFill="1" applyBorder="1" applyAlignment="1">
      <alignment horizontal="center"/>
    </xf>
    <xf numFmtId="0" fontId="23" fillId="2" borderId="35" xfId="0" applyFont="1" applyFill="1" applyBorder="1" applyAlignment="1">
      <alignment horizontal="center" vertical="center" wrapText="1"/>
    </xf>
    <xf numFmtId="0" fontId="23" fillId="2" borderId="33" xfId="0" applyFont="1" applyFill="1" applyBorder="1" applyAlignment="1">
      <alignment horizontal="center" vertical="center" wrapText="1"/>
    </xf>
    <xf numFmtId="0" fontId="23" fillId="2" borderId="34" xfId="0" applyFont="1" applyFill="1" applyBorder="1" applyAlignment="1">
      <alignment horizontal="center" vertical="center" wrapText="1"/>
    </xf>
    <xf numFmtId="0" fontId="23" fillId="2" borderId="23"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3" fillId="2" borderId="30" xfId="0" applyFont="1" applyFill="1" applyBorder="1" applyAlignment="1">
      <alignment horizontal="center" vertical="center" wrapText="1"/>
    </xf>
    <xf numFmtId="0" fontId="23" fillId="2" borderId="36" xfId="0" applyFont="1" applyFill="1" applyBorder="1" applyAlignment="1">
      <alignment horizontal="center" vertical="center" wrapText="1"/>
    </xf>
    <xf numFmtId="0" fontId="23" fillId="2" borderId="37" xfId="0" applyFont="1" applyFill="1" applyBorder="1" applyAlignment="1">
      <alignment horizontal="center" vertical="center" wrapText="1"/>
    </xf>
    <xf numFmtId="0" fontId="23" fillId="2" borderId="31" xfId="0" applyFont="1" applyFill="1" applyBorder="1" applyAlignment="1">
      <alignment horizontal="center" vertical="center" wrapText="1"/>
    </xf>
    <xf numFmtId="0" fontId="8" fillId="5" borderId="29" xfId="0" applyFont="1" applyFill="1" applyBorder="1" applyAlignment="1">
      <alignment horizontal="center" vertical="center" wrapText="1"/>
    </xf>
    <xf numFmtId="14" fontId="26" fillId="2" borderId="25" xfId="1" applyNumberFormat="1" applyFont="1" applyFill="1" applyBorder="1" applyAlignment="1">
      <alignment horizontal="center" vertical="center"/>
    </xf>
    <xf numFmtId="14" fontId="26" fillId="2" borderId="27" xfId="1" applyNumberFormat="1" applyFont="1" applyFill="1" applyBorder="1" applyAlignment="1">
      <alignment horizontal="center" vertical="center"/>
    </xf>
    <xf numFmtId="0" fontId="5" fillId="0" borderId="36" xfId="1" applyFont="1" applyBorder="1" applyAlignment="1">
      <alignment horizontal="center" vertical="center"/>
    </xf>
    <xf numFmtId="0" fontId="5" fillId="0" borderId="37" xfId="1" applyFont="1" applyBorder="1" applyAlignment="1">
      <alignment horizontal="center" vertical="center"/>
    </xf>
    <xf numFmtId="0" fontId="5" fillId="0" borderId="40" xfId="1" applyFont="1" applyBorder="1" applyAlignment="1">
      <alignment horizontal="center" vertical="center"/>
    </xf>
    <xf numFmtId="0" fontId="5" fillId="0" borderId="41" xfId="1" applyFont="1" applyBorder="1" applyAlignment="1">
      <alignment horizontal="center" vertical="center"/>
    </xf>
    <xf numFmtId="0" fontId="26" fillId="0" borderId="25" xfId="1" applyFont="1" applyBorder="1" applyAlignment="1">
      <alignment horizontal="right" vertical="center"/>
    </xf>
    <xf numFmtId="0" fontId="26" fillId="0" borderId="26" xfId="1" applyFont="1" applyBorder="1" applyAlignment="1">
      <alignment horizontal="right" vertical="center"/>
    </xf>
    <xf numFmtId="0" fontId="26" fillId="0" borderId="27" xfId="1" applyFont="1" applyBorder="1" applyAlignment="1">
      <alignment horizontal="right" vertical="center"/>
    </xf>
    <xf numFmtId="14" fontId="26" fillId="2" borderId="38" xfId="1" applyNumberFormat="1" applyFont="1" applyFill="1" applyBorder="1" applyAlignment="1">
      <alignment horizontal="center" vertical="center"/>
    </xf>
    <xf numFmtId="14" fontId="26" fillId="2" borderId="39" xfId="1" applyNumberFormat="1" applyFont="1" applyFill="1" applyBorder="1" applyAlignment="1">
      <alignment horizontal="center" vertical="center"/>
    </xf>
  </cellXfs>
  <cellStyles count="4">
    <cellStyle name="Millares" xfId="3" builtinId="3"/>
    <cellStyle name="Normal" xfId="0" builtinId="0"/>
    <cellStyle name="Normal 2" xfId="1"/>
    <cellStyle name="Porcentaje" xfId="2" builtinId="5"/>
  </cellStyles>
  <dxfs count="0"/>
  <tableStyles count="0" defaultTableStyle="TableStyleMedium2" defaultPivotStyle="PivotStyleLight16"/>
  <colors>
    <mruColors>
      <color rgb="FF1E417D"/>
      <color rgb="FF2CF4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238125</xdr:colOff>
      <xdr:row>1</xdr:row>
      <xdr:rowOff>95250</xdr:rowOff>
    </xdr:from>
    <xdr:to>
      <xdr:col>2</xdr:col>
      <xdr:colOff>809625</xdr:colOff>
      <xdr:row>1</xdr:row>
      <xdr:rowOff>733425</xdr:rowOff>
    </xdr:to>
    <xdr:pic>
      <xdr:nvPicPr>
        <xdr:cNvPr id="3" name="Imagen 2">
          <a:extLst>
            <a:ext uri="{FF2B5EF4-FFF2-40B4-BE49-F238E27FC236}">
              <a16:creationId xmlns:a16="http://schemas.microsoft.com/office/drawing/2014/main" id="{5E8270BC-D85E-4FC6-A139-08557310C7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533400" y="285750"/>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1371600</xdr:colOff>
      <xdr:row>1</xdr:row>
      <xdr:rowOff>85725</xdr:rowOff>
    </xdr:from>
    <xdr:to>
      <xdr:col>4</xdr:col>
      <xdr:colOff>704850</xdr:colOff>
      <xdr:row>5</xdr:row>
      <xdr:rowOff>47625</xdr:rowOff>
    </xdr:to>
    <xdr:pic>
      <xdr:nvPicPr>
        <xdr:cNvPr id="4" name="Imagen 2">
          <a:extLst>
            <a:ext uri="{FF2B5EF4-FFF2-40B4-BE49-F238E27FC236}">
              <a16:creationId xmlns:a16="http://schemas.microsoft.com/office/drawing/2014/main" id="{943B58E2-B1DD-4DBA-B264-43AEBB37F1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1857375" y="200025"/>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9525</xdr:colOff>
      <xdr:row>49</xdr:row>
      <xdr:rowOff>295275</xdr:rowOff>
    </xdr:from>
    <xdr:to>
      <xdr:col>9</xdr:col>
      <xdr:colOff>1447800</xdr:colOff>
      <xdr:row>49</xdr:row>
      <xdr:rowOff>609600</xdr:rowOff>
    </xdr:to>
    <xdr:pic>
      <xdr:nvPicPr>
        <xdr:cNvPr id="5" name="Imagen 9">
          <a:extLst>
            <a:ext uri="{FF2B5EF4-FFF2-40B4-BE49-F238E27FC236}">
              <a16:creationId xmlns:a16="http://schemas.microsoft.com/office/drawing/2014/main" id="{15E17197-03EC-4F4A-8687-0C2830344B2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1865" b="53522"/>
        <a:stretch>
          <a:fillRect/>
        </a:stretch>
      </xdr:blipFill>
      <xdr:spPr bwMode="auto">
        <a:xfrm>
          <a:off x="6181725" y="16354425"/>
          <a:ext cx="55149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155864</xdr:colOff>
      <xdr:row>1</xdr:row>
      <xdr:rowOff>86591</xdr:rowOff>
    </xdr:from>
    <xdr:to>
      <xdr:col>3</xdr:col>
      <xdr:colOff>1686791</xdr:colOff>
      <xdr:row>5</xdr:row>
      <xdr:rowOff>54553</xdr:rowOff>
    </xdr:to>
    <xdr:pic>
      <xdr:nvPicPr>
        <xdr:cNvPr id="4" name="Imagen 2">
          <a:extLst>
            <a:ext uri="{FF2B5EF4-FFF2-40B4-BE49-F238E27FC236}">
              <a16:creationId xmlns:a16="http://schemas.microsoft.com/office/drawing/2014/main" id="{83D4ADC0-5598-4724-B871-9AA14BC351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640773" y="207818"/>
          <a:ext cx="1530927" cy="626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398318</xdr:colOff>
      <xdr:row>36</xdr:row>
      <xdr:rowOff>294409</xdr:rowOff>
    </xdr:from>
    <xdr:to>
      <xdr:col>12</xdr:col>
      <xdr:colOff>937780</xdr:colOff>
      <xdr:row>36</xdr:row>
      <xdr:rowOff>608734</xdr:rowOff>
    </xdr:to>
    <xdr:pic>
      <xdr:nvPicPr>
        <xdr:cNvPr id="6" name="Imagen 9">
          <a:extLst>
            <a:ext uri="{FF2B5EF4-FFF2-40B4-BE49-F238E27FC236}">
              <a16:creationId xmlns:a16="http://schemas.microsoft.com/office/drawing/2014/main" id="{68234D6E-C90D-446D-9501-204C69EBE59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1865" b="53522"/>
        <a:stretch>
          <a:fillRect/>
        </a:stretch>
      </xdr:blipFill>
      <xdr:spPr bwMode="auto">
        <a:xfrm>
          <a:off x="6580909" y="12330545"/>
          <a:ext cx="5527098"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6"/>
  <sheetViews>
    <sheetView topLeftCell="A13" workbookViewId="0">
      <selection activeCell="L5" sqref="L5"/>
    </sheetView>
  </sheetViews>
  <sheetFormatPr baseColWidth="10" defaultRowHeight="14.25"/>
  <cols>
    <col min="1" max="1" width="4.42578125" style="26" customWidth="1"/>
    <col min="2" max="11" width="14.28515625" style="26" customWidth="1"/>
    <col min="12" max="16384" width="11.42578125" style="26"/>
  </cols>
  <sheetData>
    <row r="1" spans="2:16">
      <c r="B1" s="27"/>
      <c r="C1" s="27"/>
      <c r="D1" s="27"/>
      <c r="E1" s="27"/>
      <c r="F1" s="27"/>
      <c r="G1" s="27"/>
      <c r="H1" s="27"/>
      <c r="I1" s="27"/>
      <c r="J1" s="27"/>
      <c r="K1" s="27"/>
      <c r="L1" s="27"/>
      <c r="M1" s="27"/>
      <c r="N1" s="27"/>
      <c r="O1" s="27"/>
      <c r="P1" s="27"/>
    </row>
    <row r="2" spans="2:16" ht="63.75" customHeight="1">
      <c r="B2" s="102" t="s">
        <v>20</v>
      </c>
      <c r="C2" s="103"/>
      <c r="D2" s="103"/>
      <c r="E2" s="103"/>
      <c r="F2" s="103"/>
      <c r="G2" s="103"/>
      <c r="H2" s="103"/>
      <c r="I2" s="103"/>
      <c r="J2" s="103"/>
      <c r="K2" s="104"/>
      <c r="L2" s="27"/>
      <c r="M2" s="27"/>
      <c r="N2" s="27"/>
      <c r="O2" s="27"/>
      <c r="P2" s="27"/>
    </row>
    <row r="3" spans="2:16" s="28" customFormat="1" ht="24.75" customHeight="1">
      <c r="B3" s="105" t="s">
        <v>50</v>
      </c>
      <c r="C3" s="106"/>
      <c r="D3" s="106"/>
      <c r="E3" s="106"/>
      <c r="F3" s="106"/>
      <c r="G3" s="106"/>
      <c r="H3" s="106"/>
      <c r="I3" s="106"/>
      <c r="J3" s="106"/>
      <c r="K3" s="107"/>
      <c r="L3" s="29"/>
      <c r="M3" s="29"/>
      <c r="N3" s="29"/>
      <c r="O3" s="29"/>
      <c r="P3" s="29"/>
    </row>
    <row r="4" spans="2:16" ht="24.75" customHeight="1">
      <c r="B4" s="108"/>
      <c r="C4" s="109"/>
      <c r="D4" s="109"/>
      <c r="E4" s="109"/>
      <c r="F4" s="109"/>
      <c r="G4" s="109"/>
      <c r="H4" s="109"/>
      <c r="I4" s="109"/>
      <c r="J4" s="109"/>
      <c r="K4" s="110"/>
      <c r="L4" s="27"/>
      <c r="M4" s="27"/>
      <c r="N4" s="27"/>
      <c r="O4" s="27"/>
      <c r="P4" s="27"/>
    </row>
    <row r="5" spans="2:16" ht="24.75" customHeight="1">
      <c r="B5" s="108"/>
      <c r="C5" s="109"/>
      <c r="D5" s="109"/>
      <c r="E5" s="109"/>
      <c r="F5" s="109"/>
      <c r="G5" s="109"/>
      <c r="H5" s="109"/>
      <c r="I5" s="109"/>
      <c r="J5" s="109"/>
      <c r="K5" s="110"/>
      <c r="L5" s="27"/>
      <c r="M5" s="27"/>
      <c r="N5" s="27"/>
      <c r="O5" s="27"/>
      <c r="P5" s="27"/>
    </row>
    <row r="6" spans="2:16" ht="24.75" customHeight="1">
      <c r="B6" s="108"/>
      <c r="C6" s="109"/>
      <c r="D6" s="109"/>
      <c r="E6" s="109"/>
      <c r="F6" s="109"/>
      <c r="G6" s="109"/>
      <c r="H6" s="109"/>
      <c r="I6" s="109"/>
      <c r="J6" s="109"/>
      <c r="K6" s="110"/>
      <c r="L6" s="27"/>
      <c r="M6" s="27"/>
      <c r="N6" s="27"/>
      <c r="O6" s="27"/>
      <c r="P6" s="27"/>
    </row>
    <row r="7" spans="2:16" ht="24.75" customHeight="1">
      <c r="B7" s="108"/>
      <c r="C7" s="109"/>
      <c r="D7" s="109"/>
      <c r="E7" s="109"/>
      <c r="F7" s="109"/>
      <c r="G7" s="109"/>
      <c r="H7" s="109"/>
      <c r="I7" s="109"/>
      <c r="J7" s="109"/>
      <c r="K7" s="110"/>
      <c r="L7" s="27"/>
      <c r="M7" s="27"/>
      <c r="N7" s="27"/>
      <c r="O7" s="27"/>
      <c r="P7" s="27"/>
    </row>
    <row r="8" spans="2:16" ht="24.75" customHeight="1">
      <c r="B8" s="108"/>
      <c r="C8" s="109"/>
      <c r="D8" s="109"/>
      <c r="E8" s="109"/>
      <c r="F8" s="109"/>
      <c r="G8" s="109"/>
      <c r="H8" s="109"/>
      <c r="I8" s="109"/>
      <c r="J8" s="109"/>
      <c r="K8" s="110"/>
      <c r="L8" s="27"/>
      <c r="M8" s="27"/>
      <c r="N8" s="27"/>
      <c r="O8" s="27"/>
      <c r="P8" s="27"/>
    </row>
    <row r="9" spans="2:16" ht="24.75" customHeight="1">
      <c r="B9" s="108"/>
      <c r="C9" s="109"/>
      <c r="D9" s="109"/>
      <c r="E9" s="109"/>
      <c r="F9" s="109"/>
      <c r="G9" s="109"/>
      <c r="H9" s="109"/>
      <c r="I9" s="109"/>
      <c r="J9" s="109"/>
      <c r="K9" s="110"/>
      <c r="L9" s="27"/>
      <c r="M9" s="27"/>
      <c r="N9" s="27"/>
      <c r="O9" s="27"/>
      <c r="P9" s="27"/>
    </row>
    <row r="10" spans="2:16" ht="24.75" customHeight="1">
      <c r="B10" s="108"/>
      <c r="C10" s="109"/>
      <c r="D10" s="109"/>
      <c r="E10" s="109"/>
      <c r="F10" s="109"/>
      <c r="G10" s="109"/>
      <c r="H10" s="109"/>
      <c r="I10" s="109"/>
      <c r="J10" s="109"/>
      <c r="K10" s="110"/>
      <c r="L10" s="27"/>
      <c r="M10" s="27"/>
      <c r="N10" s="27"/>
      <c r="O10" s="27"/>
      <c r="P10" s="27"/>
    </row>
    <row r="11" spans="2:16" ht="24.75" customHeight="1">
      <c r="B11" s="108"/>
      <c r="C11" s="109"/>
      <c r="D11" s="109"/>
      <c r="E11" s="109"/>
      <c r="F11" s="109"/>
      <c r="G11" s="109"/>
      <c r="H11" s="109"/>
      <c r="I11" s="109"/>
      <c r="J11" s="109"/>
      <c r="K11" s="110"/>
      <c r="L11" s="27"/>
      <c r="M11" s="27"/>
      <c r="N11" s="27"/>
      <c r="O11" s="27"/>
      <c r="P11" s="27"/>
    </row>
    <row r="12" spans="2:16" ht="24.75" customHeight="1">
      <c r="B12" s="108"/>
      <c r="C12" s="109"/>
      <c r="D12" s="109"/>
      <c r="E12" s="109"/>
      <c r="F12" s="109"/>
      <c r="G12" s="109"/>
      <c r="H12" s="109"/>
      <c r="I12" s="109"/>
      <c r="J12" s="109"/>
      <c r="K12" s="110"/>
      <c r="L12" s="27"/>
      <c r="M12" s="27"/>
      <c r="N12" s="27"/>
      <c r="O12" s="27"/>
      <c r="P12" s="27"/>
    </row>
    <row r="13" spans="2:16" ht="24.75" customHeight="1">
      <c r="B13" s="108"/>
      <c r="C13" s="109"/>
      <c r="D13" s="109"/>
      <c r="E13" s="109"/>
      <c r="F13" s="109"/>
      <c r="G13" s="109"/>
      <c r="H13" s="109"/>
      <c r="I13" s="109"/>
      <c r="J13" s="109"/>
      <c r="K13" s="110"/>
      <c r="L13" s="27"/>
      <c r="M13" s="27"/>
      <c r="N13" s="27"/>
      <c r="O13" s="27"/>
      <c r="P13" s="27"/>
    </row>
    <row r="14" spans="2:16" ht="24.75" customHeight="1">
      <c r="B14" s="108"/>
      <c r="C14" s="109"/>
      <c r="D14" s="109"/>
      <c r="E14" s="109"/>
      <c r="F14" s="109"/>
      <c r="G14" s="109"/>
      <c r="H14" s="109"/>
      <c r="I14" s="109"/>
      <c r="J14" s="109"/>
      <c r="K14" s="110"/>
      <c r="L14" s="27"/>
      <c r="M14" s="27"/>
      <c r="N14" s="27"/>
      <c r="O14" s="27"/>
      <c r="P14" s="27"/>
    </row>
    <row r="15" spans="2:16" ht="24.75" customHeight="1">
      <c r="B15" s="108"/>
      <c r="C15" s="109"/>
      <c r="D15" s="109"/>
      <c r="E15" s="109"/>
      <c r="F15" s="109"/>
      <c r="G15" s="109"/>
      <c r="H15" s="109"/>
      <c r="I15" s="109"/>
      <c r="J15" s="109"/>
      <c r="K15" s="110"/>
      <c r="L15" s="27"/>
      <c r="M15" s="27"/>
      <c r="N15" s="27"/>
      <c r="O15" s="27"/>
      <c r="P15" s="27"/>
    </row>
    <row r="16" spans="2:16" ht="24.75" customHeight="1">
      <c r="B16" s="108"/>
      <c r="C16" s="109"/>
      <c r="D16" s="109"/>
      <c r="E16" s="109"/>
      <c r="F16" s="109"/>
      <c r="G16" s="109"/>
      <c r="H16" s="109"/>
      <c r="I16" s="109"/>
      <c r="J16" s="109"/>
      <c r="K16" s="110"/>
      <c r="L16" s="27"/>
      <c r="M16" s="27"/>
      <c r="N16" s="27"/>
      <c r="O16" s="27"/>
      <c r="P16" s="27"/>
    </row>
    <row r="17" spans="2:16" ht="24.75" customHeight="1">
      <c r="B17" s="108"/>
      <c r="C17" s="109"/>
      <c r="D17" s="109"/>
      <c r="E17" s="109"/>
      <c r="F17" s="109"/>
      <c r="G17" s="109"/>
      <c r="H17" s="109"/>
      <c r="I17" s="109"/>
      <c r="J17" s="109"/>
      <c r="K17" s="110"/>
      <c r="L17" s="27"/>
      <c r="M17" s="27"/>
      <c r="N17" s="27"/>
      <c r="O17" s="27"/>
      <c r="P17" s="27"/>
    </row>
    <row r="18" spans="2:16" ht="24" customHeight="1">
      <c r="B18" s="108"/>
      <c r="C18" s="109"/>
      <c r="D18" s="109"/>
      <c r="E18" s="109"/>
      <c r="F18" s="109"/>
      <c r="G18" s="109"/>
      <c r="H18" s="109"/>
      <c r="I18" s="109"/>
      <c r="J18" s="109"/>
      <c r="K18" s="110"/>
      <c r="L18" s="27"/>
      <c r="M18" s="27"/>
      <c r="N18" s="27"/>
      <c r="O18" s="27"/>
      <c r="P18" s="27"/>
    </row>
    <row r="19" spans="2:16">
      <c r="B19" s="108"/>
      <c r="C19" s="109"/>
      <c r="D19" s="109"/>
      <c r="E19" s="109"/>
      <c r="F19" s="109"/>
      <c r="G19" s="109"/>
      <c r="H19" s="109"/>
      <c r="I19" s="109"/>
      <c r="J19" s="109"/>
      <c r="K19" s="110"/>
      <c r="L19" s="27"/>
      <c r="M19" s="27"/>
      <c r="N19" s="27"/>
      <c r="O19" s="27"/>
      <c r="P19" s="27"/>
    </row>
    <row r="20" spans="2:16">
      <c r="B20" s="108"/>
      <c r="C20" s="109"/>
      <c r="D20" s="109"/>
      <c r="E20" s="109"/>
      <c r="F20" s="109"/>
      <c r="G20" s="109"/>
      <c r="H20" s="109"/>
      <c r="I20" s="109"/>
      <c r="J20" s="109"/>
      <c r="K20" s="110"/>
      <c r="L20" s="27"/>
      <c r="M20" s="27"/>
      <c r="N20" s="27"/>
      <c r="O20" s="27"/>
      <c r="P20" s="27"/>
    </row>
    <row r="21" spans="2:16">
      <c r="B21" s="108"/>
      <c r="C21" s="109"/>
      <c r="D21" s="109"/>
      <c r="E21" s="109"/>
      <c r="F21" s="109"/>
      <c r="G21" s="109"/>
      <c r="H21" s="109"/>
      <c r="I21" s="109"/>
      <c r="J21" s="109"/>
      <c r="K21" s="110"/>
      <c r="L21" s="27"/>
      <c r="M21" s="27"/>
      <c r="N21" s="27"/>
      <c r="O21" s="27"/>
      <c r="P21" s="27"/>
    </row>
    <row r="22" spans="2:16">
      <c r="B22" s="108"/>
      <c r="C22" s="109"/>
      <c r="D22" s="109"/>
      <c r="E22" s="109"/>
      <c r="F22" s="109"/>
      <c r="G22" s="109"/>
      <c r="H22" s="109"/>
      <c r="I22" s="109"/>
      <c r="J22" s="109"/>
      <c r="K22" s="110"/>
      <c r="L22" s="27"/>
      <c r="M22" s="27"/>
      <c r="N22" s="27"/>
      <c r="O22" s="27"/>
      <c r="P22" s="27"/>
    </row>
    <row r="23" spans="2:16">
      <c r="B23" s="108"/>
      <c r="C23" s="109"/>
      <c r="D23" s="109"/>
      <c r="E23" s="109"/>
      <c r="F23" s="109"/>
      <c r="G23" s="109"/>
      <c r="H23" s="109"/>
      <c r="I23" s="109"/>
      <c r="J23" s="109"/>
      <c r="K23" s="110"/>
      <c r="L23" s="27"/>
      <c r="M23" s="27"/>
      <c r="N23" s="27"/>
      <c r="O23" s="27"/>
      <c r="P23" s="27"/>
    </row>
    <row r="24" spans="2:16">
      <c r="B24" s="108"/>
      <c r="C24" s="109"/>
      <c r="D24" s="109"/>
      <c r="E24" s="109"/>
      <c r="F24" s="109"/>
      <c r="G24" s="109"/>
      <c r="H24" s="109"/>
      <c r="I24" s="109"/>
      <c r="J24" s="109"/>
      <c r="K24" s="110"/>
      <c r="L24" s="27"/>
      <c r="M24" s="27"/>
      <c r="N24" s="27"/>
      <c r="O24" s="27"/>
      <c r="P24" s="27"/>
    </row>
    <row r="25" spans="2:16">
      <c r="B25" s="108"/>
      <c r="C25" s="109"/>
      <c r="D25" s="109"/>
      <c r="E25" s="109"/>
      <c r="F25" s="109"/>
      <c r="G25" s="109"/>
      <c r="H25" s="109"/>
      <c r="I25" s="109"/>
      <c r="J25" s="109"/>
      <c r="K25" s="110"/>
      <c r="L25" s="27"/>
      <c r="M25" s="27"/>
      <c r="N25" s="27"/>
      <c r="O25" s="27"/>
      <c r="P25" s="27"/>
    </row>
    <row r="26" spans="2:16">
      <c r="B26" s="111"/>
      <c r="C26" s="112"/>
      <c r="D26" s="112"/>
      <c r="E26" s="112"/>
      <c r="F26" s="112"/>
      <c r="G26" s="112"/>
      <c r="H26" s="112"/>
      <c r="I26" s="112"/>
      <c r="J26" s="112"/>
      <c r="K26" s="113"/>
    </row>
  </sheetData>
  <mergeCells count="2">
    <mergeCell ref="B2:K2"/>
    <mergeCell ref="B3:K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2:U89"/>
  <sheetViews>
    <sheetView showGridLines="0" tabSelected="1" topLeftCell="A41" zoomScale="85" zoomScaleNormal="85" workbookViewId="0">
      <selection activeCell="D41" sqref="D41"/>
    </sheetView>
  </sheetViews>
  <sheetFormatPr baseColWidth="10" defaultRowHeight="14.25"/>
  <cols>
    <col min="1" max="1" width="1.5703125" style="1" customWidth="1"/>
    <col min="2" max="2" width="1.140625" style="1" customWidth="1"/>
    <col min="3" max="3" width="4.5703125" style="1" customWidth="1"/>
    <col min="4" max="4" width="32.85546875" style="1" customWidth="1"/>
    <col min="5" max="5" width="30.85546875" style="1" customWidth="1"/>
    <col min="6" max="6" width="21.5703125" style="1" customWidth="1"/>
    <col min="7" max="7" width="38.28515625" style="91" customWidth="1"/>
    <col min="8" max="8" width="15.7109375" style="1" customWidth="1"/>
    <col min="9" max="9" width="26.5703125" style="1" customWidth="1"/>
    <col min="10" max="10" width="24" style="1" customWidth="1"/>
    <col min="11" max="11" width="23.140625" style="1" customWidth="1"/>
    <col min="12" max="13" width="13.28515625" style="1" customWidth="1"/>
    <col min="14" max="14" width="26.5703125" style="1" customWidth="1"/>
    <col min="15" max="16" width="25.42578125" style="1" customWidth="1"/>
    <col min="17" max="17" width="34.140625" style="1" customWidth="1"/>
    <col min="18" max="18" width="15.28515625" style="1" customWidth="1"/>
    <col min="19" max="19" width="25.7109375" style="1" hidden="1" customWidth="1"/>
    <col min="20" max="20" width="20.5703125" style="1" hidden="1" customWidth="1"/>
    <col min="21" max="21" width="5.85546875" style="1" customWidth="1"/>
    <col min="22" max="16384" width="11.42578125" style="1"/>
  </cols>
  <sheetData>
    <row r="2" spans="2:21" ht="26.25">
      <c r="B2" s="35"/>
      <c r="C2" s="114"/>
      <c r="D2" s="114"/>
      <c r="E2" s="114"/>
      <c r="F2" s="116" t="s">
        <v>0</v>
      </c>
      <c r="G2" s="116"/>
      <c r="H2" s="116"/>
      <c r="I2" s="116"/>
      <c r="J2" s="116"/>
      <c r="K2" s="116"/>
      <c r="L2" s="116"/>
      <c r="M2" s="116"/>
      <c r="N2" s="116"/>
      <c r="O2" s="116"/>
      <c r="P2" s="115" t="s">
        <v>1</v>
      </c>
      <c r="Q2" s="115"/>
      <c r="R2" s="115"/>
      <c r="S2" s="48"/>
      <c r="T2" s="31" t="s">
        <v>26</v>
      </c>
      <c r="U2" s="60"/>
    </row>
    <row r="3" spans="2:21" ht="26.25">
      <c r="B3" s="36"/>
      <c r="C3" s="114"/>
      <c r="D3" s="114"/>
      <c r="E3" s="114"/>
      <c r="F3" s="116"/>
      <c r="G3" s="116"/>
      <c r="H3" s="116"/>
      <c r="I3" s="116"/>
      <c r="J3" s="116"/>
      <c r="K3" s="116"/>
      <c r="L3" s="116"/>
      <c r="M3" s="116"/>
      <c r="N3" s="116"/>
      <c r="O3" s="116"/>
      <c r="P3" s="115"/>
      <c r="Q3" s="115"/>
      <c r="R3" s="115"/>
      <c r="S3" s="48"/>
      <c r="T3" s="32" t="s">
        <v>27</v>
      </c>
      <c r="U3" s="60"/>
    </row>
    <row r="4" spans="2:21" ht="26.25">
      <c r="B4" s="36"/>
      <c r="C4" s="114"/>
      <c r="D4" s="114"/>
      <c r="E4" s="114"/>
      <c r="F4" s="116"/>
      <c r="G4" s="116"/>
      <c r="H4" s="116"/>
      <c r="I4" s="116"/>
      <c r="J4" s="116"/>
      <c r="K4" s="116"/>
      <c r="L4" s="116"/>
      <c r="M4" s="116"/>
      <c r="N4" s="116"/>
      <c r="O4" s="116"/>
      <c r="P4" s="115"/>
      <c r="Q4" s="115"/>
      <c r="R4" s="115"/>
      <c r="S4" s="48"/>
      <c r="T4" s="32" t="s">
        <v>28</v>
      </c>
      <c r="U4" s="60"/>
    </row>
    <row r="5" spans="2:21" ht="26.25">
      <c r="B5" s="36"/>
      <c r="C5" s="114"/>
      <c r="D5" s="114"/>
      <c r="E5" s="114"/>
      <c r="F5" s="116"/>
      <c r="G5" s="116"/>
      <c r="H5" s="116"/>
      <c r="I5" s="116"/>
      <c r="J5" s="116"/>
      <c r="K5" s="116"/>
      <c r="L5" s="116"/>
      <c r="M5" s="116"/>
      <c r="N5" s="116"/>
      <c r="O5" s="116"/>
      <c r="P5" s="115"/>
      <c r="Q5" s="115"/>
      <c r="R5" s="115"/>
      <c r="S5" s="48"/>
      <c r="T5" s="32" t="s">
        <v>29</v>
      </c>
      <c r="U5" s="60"/>
    </row>
    <row r="6" spans="2:21" ht="26.25">
      <c r="B6" s="37"/>
      <c r="C6" s="114"/>
      <c r="D6" s="114"/>
      <c r="E6" s="114"/>
      <c r="F6" s="116"/>
      <c r="G6" s="116"/>
      <c r="H6" s="116"/>
      <c r="I6" s="116"/>
      <c r="J6" s="116"/>
      <c r="K6" s="116"/>
      <c r="L6" s="116"/>
      <c r="M6" s="116"/>
      <c r="N6" s="116"/>
      <c r="O6" s="116"/>
      <c r="P6" s="115"/>
      <c r="Q6" s="115"/>
      <c r="R6" s="115"/>
      <c r="S6" s="48"/>
      <c r="T6" s="33" t="s">
        <v>30</v>
      </c>
      <c r="U6" s="60"/>
    </row>
    <row r="7" spans="2:21" ht="15">
      <c r="B7" s="3"/>
      <c r="C7" s="4"/>
      <c r="D7" s="4"/>
      <c r="E7" s="4"/>
      <c r="F7" s="4"/>
      <c r="G7" s="92"/>
      <c r="H7" s="4"/>
      <c r="I7" s="34"/>
      <c r="J7" s="34"/>
      <c r="K7" s="34"/>
      <c r="L7" s="34"/>
      <c r="M7" s="34"/>
      <c r="N7" s="4"/>
      <c r="O7" s="19"/>
      <c r="P7" s="19"/>
      <c r="Q7" s="19"/>
      <c r="R7" s="19"/>
      <c r="S7" s="19"/>
      <c r="T7" s="2"/>
      <c r="U7" s="60"/>
    </row>
    <row r="8" spans="2:21" ht="15">
      <c r="B8" s="3"/>
      <c r="C8" s="4"/>
      <c r="D8" s="4"/>
      <c r="E8" s="4"/>
      <c r="F8" s="4"/>
      <c r="G8" s="92"/>
      <c r="H8" s="4"/>
      <c r="I8" s="34"/>
      <c r="J8" s="34"/>
      <c r="K8" s="34"/>
      <c r="L8" s="34"/>
      <c r="M8" s="34"/>
      <c r="N8" s="4"/>
      <c r="O8" s="19"/>
      <c r="P8" s="19"/>
      <c r="Q8" s="19"/>
      <c r="R8" s="19"/>
      <c r="S8" s="19"/>
      <c r="T8" s="5"/>
      <c r="U8" s="60"/>
    </row>
    <row r="9" spans="2:21" ht="15">
      <c r="B9" s="3"/>
      <c r="C9" s="4"/>
      <c r="D9" s="4"/>
      <c r="E9" s="4"/>
      <c r="F9" s="4"/>
      <c r="G9" s="92"/>
      <c r="H9" s="4"/>
      <c r="I9" s="6" t="s">
        <v>2</v>
      </c>
      <c r="J9" s="4"/>
      <c r="K9" s="124" t="s">
        <v>58</v>
      </c>
      <c r="L9" s="124"/>
      <c r="M9" s="124"/>
      <c r="N9" s="124"/>
      <c r="O9" s="4"/>
      <c r="P9" s="19"/>
      <c r="Q9" s="19"/>
      <c r="R9" s="19"/>
      <c r="S9" s="19"/>
      <c r="T9" s="5"/>
      <c r="U9" s="60"/>
    </row>
    <row r="10" spans="2:21" ht="15">
      <c r="B10" s="3"/>
      <c r="C10" s="4"/>
      <c r="D10" s="4"/>
      <c r="E10" s="4"/>
      <c r="F10" s="4"/>
      <c r="G10" s="92"/>
      <c r="H10" s="4"/>
      <c r="I10" s="6" t="s">
        <v>3</v>
      </c>
      <c r="J10" s="4"/>
      <c r="K10" s="124">
        <v>1707022422</v>
      </c>
      <c r="L10" s="124"/>
      <c r="M10" s="124"/>
      <c r="N10" s="124"/>
      <c r="O10" s="4"/>
      <c r="P10" s="4"/>
      <c r="Q10" s="4"/>
      <c r="R10" s="4"/>
      <c r="S10" s="4"/>
      <c r="T10" s="5"/>
      <c r="U10" s="60"/>
    </row>
    <row r="11" spans="2:21" ht="15">
      <c r="B11" s="3"/>
      <c r="C11" s="4"/>
      <c r="D11" s="4"/>
      <c r="E11" s="4"/>
      <c r="F11" s="4"/>
      <c r="G11" s="92"/>
      <c r="H11" s="4"/>
      <c r="I11" s="6" t="s">
        <v>4</v>
      </c>
      <c r="J11" s="4"/>
      <c r="K11" s="138">
        <v>44055</v>
      </c>
      <c r="L11" s="124"/>
      <c r="M11" s="124"/>
      <c r="N11" s="124"/>
      <c r="O11" s="4"/>
      <c r="P11" s="4"/>
      <c r="Q11" s="4"/>
      <c r="R11" s="4"/>
      <c r="S11" s="4"/>
      <c r="T11" s="5"/>
      <c r="U11" s="60"/>
    </row>
    <row r="12" spans="2:21" ht="15">
      <c r="B12" s="3"/>
      <c r="C12" s="4"/>
      <c r="D12" s="4"/>
      <c r="E12" s="4"/>
      <c r="F12" s="4"/>
      <c r="G12" s="92"/>
      <c r="H12" s="4"/>
      <c r="I12" s="6" t="s">
        <v>21</v>
      </c>
      <c r="J12" s="4"/>
      <c r="K12" s="124" t="s">
        <v>18</v>
      </c>
      <c r="L12" s="124"/>
      <c r="M12" s="124"/>
      <c r="N12" s="124"/>
      <c r="O12" s="4"/>
      <c r="P12" s="4"/>
      <c r="Q12" s="4"/>
      <c r="R12" s="4"/>
      <c r="S12" s="4"/>
      <c r="T12" s="5"/>
      <c r="U12" s="60"/>
    </row>
    <row r="13" spans="2:21" ht="15">
      <c r="B13" s="3"/>
      <c r="C13" s="4"/>
      <c r="D13" s="4"/>
      <c r="E13" s="4"/>
      <c r="F13" s="4"/>
      <c r="G13" s="92"/>
      <c r="H13" s="4"/>
      <c r="I13" s="6" t="s">
        <v>13</v>
      </c>
      <c r="J13" s="4"/>
      <c r="K13" s="124" t="s">
        <v>19</v>
      </c>
      <c r="L13" s="124"/>
      <c r="M13" s="124"/>
      <c r="N13" s="124"/>
      <c r="O13" s="4"/>
      <c r="P13" s="4"/>
      <c r="Q13" s="4"/>
      <c r="R13" s="4"/>
      <c r="S13" s="4"/>
      <c r="T13" s="5"/>
      <c r="U13" s="60"/>
    </row>
    <row r="14" spans="2:21">
      <c r="B14" s="3"/>
      <c r="C14" s="4"/>
      <c r="D14" s="4"/>
      <c r="E14" s="4"/>
      <c r="F14" s="4"/>
      <c r="G14" s="92"/>
      <c r="H14" s="4"/>
      <c r="I14" s="30"/>
      <c r="J14" s="4"/>
      <c r="K14" s="20"/>
      <c r="L14" s="34"/>
      <c r="M14" s="34"/>
      <c r="N14" s="34"/>
      <c r="O14" s="4"/>
      <c r="P14" s="4"/>
      <c r="Q14" s="4"/>
      <c r="R14" s="4"/>
      <c r="S14" s="4"/>
      <c r="T14" s="5"/>
      <c r="U14" s="60"/>
    </row>
    <row r="15" spans="2:21">
      <c r="B15" s="3"/>
      <c r="C15" s="9"/>
      <c r="D15" s="9"/>
      <c r="E15" s="9"/>
      <c r="F15" s="9"/>
      <c r="G15" s="9"/>
      <c r="H15" s="9"/>
      <c r="I15" s="9"/>
      <c r="J15" s="7"/>
      <c r="K15" s="7"/>
      <c r="L15" s="4"/>
      <c r="M15" s="4"/>
      <c r="N15" s="4"/>
      <c r="O15" s="4"/>
      <c r="P15" s="4"/>
      <c r="Q15" s="4"/>
      <c r="R15" s="4"/>
      <c r="S15" s="4"/>
      <c r="T15" s="5"/>
      <c r="U15" s="60"/>
    </row>
    <row r="16" spans="2:21" ht="15">
      <c r="B16" s="3"/>
      <c r="C16" s="133" t="s">
        <v>14</v>
      </c>
      <c r="D16" s="134"/>
      <c r="E16" s="134"/>
      <c r="F16" s="134"/>
      <c r="G16" s="134"/>
      <c r="H16" s="134"/>
      <c r="I16" s="134"/>
      <c r="J16" s="134"/>
      <c r="K16" s="134"/>
      <c r="L16" s="134"/>
      <c r="M16" s="134"/>
      <c r="N16" s="134"/>
      <c r="O16" s="135"/>
      <c r="P16" s="4"/>
      <c r="Q16" s="4"/>
      <c r="R16" s="4"/>
      <c r="S16" s="4"/>
      <c r="T16" s="5"/>
      <c r="U16" s="60"/>
    </row>
    <row r="17" spans="2:21">
      <c r="B17" s="3"/>
      <c r="C17" s="7"/>
      <c r="D17" s="7"/>
      <c r="E17" s="7"/>
      <c r="F17" s="7"/>
      <c r="G17" s="93"/>
      <c r="H17" s="7"/>
      <c r="I17" s="7"/>
      <c r="J17" s="7"/>
      <c r="K17" s="7"/>
      <c r="L17" s="7"/>
      <c r="M17" s="7"/>
      <c r="N17" s="7"/>
      <c r="O17" s="7"/>
      <c r="P17" s="4"/>
      <c r="Q17" s="4"/>
      <c r="R17" s="4"/>
      <c r="S17" s="4"/>
      <c r="T17" s="5"/>
      <c r="U17" s="60"/>
    </row>
    <row r="18" spans="2:21">
      <c r="B18" s="3"/>
      <c r="C18" s="128" t="s">
        <v>54</v>
      </c>
      <c r="D18" s="128"/>
      <c r="E18" s="128"/>
      <c r="F18" s="128"/>
      <c r="G18" s="128"/>
      <c r="H18" s="128"/>
      <c r="I18" s="128"/>
      <c r="J18" s="128"/>
      <c r="K18" s="128"/>
      <c r="L18" s="128"/>
      <c r="M18" s="128"/>
      <c r="N18" s="128"/>
      <c r="O18" s="128"/>
      <c r="P18" s="4"/>
      <c r="Q18" s="4"/>
      <c r="R18" s="4"/>
      <c r="S18" s="4"/>
      <c r="T18" s="5"/>
      <c r="U18" s="60"/>
    </row>
    <row r="19" spans="2:21" ht="15">
      <c r="B19" s="3"/>
      <c r="C19" s="9"/>
      <c r="D19" s="9"/>
      <c r="E19" s="9"/>
      <c r="F19" s="9"/>
      <c r="G19" s="9"/>
      <c r="H19" s="9"/>
      <c r="I19" s="9"/>
      <c r="J19" s="9"/>
      <c r="K19" s="9"/>
      <c r="L19" s="10"/>
      <c r="M19" s="10"/>
      <c r="N19" s="11"/>
      <c r="O19" s="7"/>
      <c r="P19" s="4"/>
      <c r="Q19" s="4"/>
      <c r="R19" s="4"/>
      <c r="S19" s="4"/>
      <c r="T19" s="5"/>
      <c r="U19" s="60"/>
    </row>
    <row r="20" spans="2:21" ht="15">
      <c r="B20" s="3"/>
      <c r="C20" s="130" t="s">
        <v>11</v>
      </c>
      <c r="D20" s="131"/>
      <c r="E20" s="131"/>
      <c r="F20" s="131"/>
      <c r="G20" s="131"/>
      <c r="H20" s="131"/>
      <c r="I20" s="131"/>
      <c r="J20" s="131"/>
      <c r="K20" s="131"/>
      <c r="L20" s="131"/>
      <c r="M20" s="131"/>
      <c r="N20" s="131"/>
      <c r="O20" s="132"/>
      <c r="P20" s="4"/>
      <c r="Q20" s="4"/>
      <c r="R20" s="4"/>
      <c r="S20" s="4"/>
      <c r="T20" s="5"/>
      <c r="U20" s="60"/>
    </row>
    <row r="21" spans="2:21">
      <c r="B21" s="3"/>
      <c r="C21" s="8"/>
      <c r="D21" s="8"/>
      <c r="E21" s="8"/>
      <c r="F21" s="8"/>
      <c r="G21" s="94"/>
      <c r="H21" s="8"/>
      <c r="I21" s="8"/>
      <c r="J21" s="8"/>
      <c r="K21" s="8"/>
      <c r="L21" s="8"/>
      <c r="M21" s="8"/>
      <c r="N21" s="8"/>
      <c r="O21" s="8"/>
      <c r="P21" s="8"/>
      <c r="Q21" s="8"/>
      <c r="R21" s="8"/>
      <c r="S21" s="8"/>
      <c r="T21" s="5"/>
      <c r="U21" s="60"/>
    </row>
    <row r="22" spans="2:21">
      <c r="B22" s="3"/>
      <c r="C22" s="129" t="s">
        <v>57</v>
      </c>
      <c r="D22" s="129"/>
      <c r="E22" s="129"/>
      <c r="F22" s="129"/>
      <c r="G22" s="129"/>
      <c r="H22" s="129"/>
      <c r="I22" s="129"/>
      <c r="J22" s="129"/>
      <c r="K22" s="129"/>
      <c r="L22" s="129"/>
      <c r="M22" s="129"/>
      <c r="N22" s="129"/>
      <c r="O22" s="129"/>
      <c r="P22" s="4"/>
      <c r="Q22" s="4"/>
      <c r="R22" s="4"/>
      <c r="S22" s="4"/>
      <c r="T22" s="5"/>
      <c r="U22" s="60"/>
    </row>
    <row r="23" spans="2:21">
      <c r="B23" s="3"/>
      <c r="C23" s="129" t="s">
        <v>61</v>
      </c>
      <c r="D23" s="129"/>
      <c r="E23" s="129"/>
      <c r="F23" s="129"/>
      <c r="G23" s="129"/>
      <c r="H23" s="129"/>
      <c r="I23" s="129"/>
      <c r="J23" s="129"/>
      <c r="K23" s="129"/>
      <c r="L23" s="129"/>
      <c r="M23" s="129"/>
      <c r="N23" s="129"/>
      <c r="O23" s="129"/>
      <c r="P23" s="4"/>
      <c r="Q23" s="4"/>
      <c r="R23" s="4"/>
      <c r="S23" s="4"/>
      <c r="T23" s="5"/>
      <c r="U23" s="60"/>
    </row>
    <row r="24" spans="2:21">
      <c r="B24" s="3"/>
      <c r="C24" s="129" t="s">
        <v>60</v>
      </c>
      <c r="D24" s="129"/>
      <c r="E24" s="129"/>
      <c r="F24" s="129"/>
      <c r="G24" s="129"/>
      <c r="H24" s="129"/>
      <c r="I24" s="129"/>
      <c r="J24" s="129"/>
      <c r="K24" s="129"/>
      <c r="L24" s="129"/>
      <c r="M24" s="129"/>
      <c r="N24" s="129"/>
      <c r="O24" s="129"/>
      <c r="P24" s="4"/>
      <c r="Q24" s="4"/>
      <c r="R24" s="4"/>
      <c r="S24" s="4"/>
      <c r="T24" s="5"/>
      <c r="U24" s="60"/>
    </row>
    <row r="25" spans="2:21">
      <c r="B25" s="3"/>
      <c r="C25" s="129" t="s">
        <v>59</v>
      </c>
      <c r="D25" s="129"/>
      <c r="E25" s="129"/>
      <c r="F25" s="129"/>
      <c r="G25" s="129"/>
      <c r="H25" s="129"/>
      <c r="I25" s="129"/>
      <c r="J25" s="129"/>
      <c r="K25" s="129"/>
      <c r="L25" s="129"/>
      <c r="M25" s="129"/>
      <c r="N25" s="129"/>
      <c r="O25" s="129"/>
      <c r="P25" s="4"/>
      <c r="Q25" s="4"/>
      <c r="R25" s="4"/>
      <c r="S25" s="4"/>
      <c r="T25" s="5"/>
      <c r="U25" s="60"/>
    </row>
    <row r="26" spans="2:21" ht="15">
      <c r="B26" s="3"/>
      <c r="C26" s="130" t="s">
        <v>17</v>
      </c>
      <c r="D26" s="131"/>
      <c r="E26" s="131"/>
      <c r="F26" s="131"/>
      <c r="G26" s="131"/>
      <c r="H26" s="131"/>
      <c r="I26" s="131"/>
      <c r="J26" s="131"/>
      <c r="K26" s="131"/>
      <c r="L26" s="131"/>
      <c r="M26" s="131"/>
      <c r="N26" s="131"/>
      <c r="O26" s="132"/>
      <c r="P26" s="24"/>
      <c r="Q26" s="24"/>
      <c r="R26" s="24"/>
      <c r="S26" s="24"/>
      <c r="T26" s="5"/>
      <c r="U26" s="60"/>
    </row>
    <row r="27" spans="2:21">
      <c r="B27" s="3"/>
      <c r="C27" s="9"/>
      <c r="D27" s="9"/>
      <c r="E27" s="9"/>
      <c r="F27" s="9"/>
      <c r="G27" s="9"/>
      <c r="H27" s="9"/>
      <c r="I27" s="9"/>
      <c r="J27" s="7"/>
      <c r="K27" s="7"/>
      <c r="L27" s="7"/>
      <c r="M27" s="7"/>
      <c r="N27" s="7"/>
      <c r="O27" s="7"/>
      <c r="P27" s="7"/>
      <c r="Q27" s="7"/>
      <c r="R27" s="7"/>
      <c r="S27" s="7"/>
      <c r="T27" s="5"/>
      <c r="U27" s="60"/>
    </row>
    <row r="28" spans="2:21">
      <c r="B28" s="3"/>
      <c r="C28" s="128" t="s">
        <v>56</v>
      </c>
      <c r="D28" s="128"/>
      <c r="E28" s="128"/>
      <c r="F28" s="128"/>
      <c r="G28" s="128"/>
      <c r="H28" s="128"/>
      <c r="I28" s="128"/>
      <c r="J28" s="128"/>
      <c r="K28" s="128"/>
      <c r="L28" s="128"/>
      <c r="M28" s="128"/>
      <c r="N28" s="128"/>
      <c r="O28" s="128"/>
      <c r="P28" s="7"/>
      <c r="Q28" s="7"/>
      <c r="R28" s="7"/>
      <c r="S28" s="7"/>
      <c r="T28" s="5"/>
      <c r="U28" s="60"/>
    </row>
    <row r="29" spans="2:21">
      <c r="B29" s="3"/>
      <c r="C29" s="4"/>
      <c r="D29" s="4"/>
      <c r="E29" s="18"/>
      <c r="F29" s="18"/>
      <c r="G29" s="18"/>
      <c r="H29" s="18"/>
      <c r="I29" s="18"/>
      <c r="J29" s="18"/>
      <c r="K29" s="18"/>
      <c r="L29" s="18"/>
      <c r="M29" s="18"/>
      <c r="N29" s="18"/>
      <c r="O29" s="7"/>
      <c r="P29" s="7"/>
      <c r="Q29" s="7"/>
      <c r="R29" s="7"/>
      <c r="S29" s="7"/>
      <c r="T29" s="5"/>
      <c r="U29" s="60"/>
    </row>
    <row r="30" spans="2:21">
      <c r="B30" s="3"/>
      <c r="C30" s="128" t="s">
        <v>55</v>
      </c>
      <c r="D30" s="128"/>
      <c r="E30" s="128"/>
      <c r="F30" s="128"/>
      <c r="G30" s="128"/>
      <c r="H30" s="128"/>
      <c r="I30" s="128"/>
      <c r="J30" s="128"/>
      <c r="K30" s="128"/>
      <c r="L30" s="128"/>
      <c r="M30" s="128"/>
      <c r="N30" s="128"/>
      <c r="O30" s="128"/>
      <c r="P30" s="30"/>
      <c r="Q30" s="7"/>
      <c r="R30" s="7"/>
      <c r="S30" s="7"/>
      <c r="T30" s="5"/>
      <c r="U30" s="60"/>
    </row>
    <row r="31" spans="2:21">
      <c r="B31" s="3"/>
      <c r="C31" s="9"/>
      <c r="D31" s="9"/>
      <c r="E31" s="9"/>
      <c r="F31" s="9"/>
      <c r="G31" s="9"/>
      <c r="H31" s="9"/>
      <c r="I31" s="9"/>
      <c r="J31" s="9"/>
      <c r="K31" s="9"/>
      <c r="L31" s="9"/>
      <c r="M31" s="9"/>
      <c r="N31" s="9"/>
      <c r="O31" s="7"/>
      <c r="P31" s="7"/>
      <c r="Q31" s="7"/>
      <c r="R31" s="7"/>
      <c r="S31" s="7"/>
      <c r="T31" s="5"/>
      <c r="U31" s="60"/>
    </row>
    <row r="32" spans="2:21">
      <c r="B32" s="3"/>
      <c r="C32" s="12"/>
      <c r="D32" s="12"/>
      <c r="E32" s="12"/>
      <c r="F32" s="12"/>
      <c r="G32" s="12"/>
      <c r="H32" s="12"/>
      <c r="I32" s="12"/>
      <c r="J32" s="12"/>
      <c r="K32" s="12"/>
      <c r="L32" s="12"/>
      <c r="M32" s="12"/>
      <c r="N32" s="4"/>
      <c r="O32" s="4"/>
      <c r="P32" s="4"/>
      <c r="Q32" s="4"/>
      <c r="R32" s="4"/>
      <c r="S32" s="4"/>
      <c r="T32" s="5"/>
      <c r="U32" s="60"/>
    </row>
    <row r="33" spans="1:21" ht="15">
      <c r="B33" s="3"/>
      <c r="C33" s="133" t="s">
        <v>12</v>
      </c>
      <c r="D33" s="134"/>
      <c r="E33" s="134"/>
      <c r="F33" s="134"/>
      <c r="G33" s="134"/>
      <c r="H33" s="134"/>
      <c r="I33" s="134"/>
      <c r="J33" s="134"/>
      <c r="K33" s="134"/>
      <c r="L33" s="134"/>
      <c r="M33" s="134"/>
      <c r="N33" s="134"/>
      <c r="O33" s="135"/>
      <c r="P33" s="6"/>
      <c r="Q33" s="6"/>
      <c r="R33" s="6"/>
      <c r="S33" s="6"/>
      <c r="T33" s="5"/>
      <c r="U33" s="60"/>
    </row>
    <row r="34" spans="1:21" ht="15">
      <c r="B34" s="3"/>
      <c r="C34" s="4"/>
      <c r="D34" s="4"/>
      <c r="E34" s="13"/>
      <c r="F34" s="13"/>
      <c r="G34" s="95"/>
      <c r="H34" s="13"/>
      <c r="I34" s="13"/>
      <c r="J34" s="13"/>
      <c r="K34" s="13"/>
      <c r="L34" s="13"/>
      <c r="M34" s="13"/>
      <c r="N34" s="13"/>
      <c r="O34" s="13"/>
      <c r="P34" s="13"/>
      <c r="Q34" s="13"/>
      <c r="R34" s="4"/>
      <c r="S34" s="4"/>
      <c r="T34" s="5"/>
      <c r="U34" s="60"/>
    </row>
    <row r="35" spans="1:21">
      <c r="B35" s="3"/>
      <c r="C35" s="125" t="s">
        <v>24</v>
      </c>
      <c r="D35" s="126" t="s">
        <v>31</v>
      </c>
      <c r="E35" s="136" t="s">
        <v>32</v>
      </c>
      <c r="F35" s="125" t="s">
        <v>33</v>
      </c>
      <c r="G35" s="125" t="s">
        <v>34</v>
      </c>
      <c r="H35" s="125" t="s">
        <v>35</v>
      </c>
      <c r="I35" s="136" t="s">
        <v>36</v>
      </c>
      <c r="J35" s="125" t="s">
        <v>37</v>
      </c>
      <c r="K35" s="125"/>
      <c r="L35" s="125" t="s">
        <v>38</v>
      </c>
      <c r="M35" s="125" t="s">
        <v>39</v>
      </c>
      <c r="N35" s="125" t="s">
        <v>40</v>
      </c>
      <c r="O35" s="125" t="s">
        <v>82</v>
      </c>
      <c r="P35" s="127" t="s">
        <v>41</v>
      </c>
      <c r="Q35" s="142" t="s">
        <v>22</v>
      </c>
      <c r="R35" s="143"/>
      <c r="S35" s="46"/>
      <c r="T35" s="5"/>
      <c r="U35" s="60"/>
    </row>
    <row r="36" spans="1:21">
      <c r="B36" s="3"/>
      <c r="C36" s="126"/>
      <c r="D36" s="127"/>
      <c r="E36" s="137"/>
      <c r="F36" s="126"/>
      <c r="G36" s="126"/>
      <c r="H36" s="126"/>
      <c r="I36" s="137"/>
      <c r="J36" s="82" t="s">
        <v>5</v>
      </c>
      <c r="K36" s="82" t="s">
        <v>6</v>
      </c>
      <c r="L36" s="126"/>
      <c r="M36" s="126"/>
      <c r="N36" s="126"/>
      <c r="O36" s="126"/>
      <c r="P36" s="127"/>
      <c r="Q36" s="84" t="s">
        <v>16</v>
      </c>
      <c r="R36" s="85" t="s">
        <v>15</v>
      </c>
      <c r="S36" s="86" t="s">
        <v>44</v>
      </c>
      <c r="T36" s="86" t="s">
        <v>45</v>
      </c>
      <c r="U36" s="60"/>
    </row>
    <row r="37" spans="1:21" s="14" customFormat="1" ht="229.5">
      <c r="B37" s="81"/>
      <c r="C37" s="87">
        <v>1</v>
      </c>
      <c r="D37" s="83" t="s">
        <v>70</v>
      </c>
      <c r="E37" s="98" t="s">
        <v>80</v>
      </c>
      <c r="F37" s="83" t="s">
        <v>77</v>
      </c>
      <c r="G37" s="83" t="s">
        <v>69</v>
      </c>
      <c r="H37" s="83" t="s">
        <v>28</v>
      </c>
      <c r="I37" s="83" t="s">
        <v>81</v>
      </c>
      <c r="J37" s="89">
        <v>0.3</v>
      </c>
      <c r="K37" s="83" t="s">
        <v>67</v>
      </c>
      <c r="L37" s="88">
        <v>44061</v>
      </c>
      <c r="M37" s="88">
        <v>44196</v>
      </c>
      <c r="N37" s="83" t="s">
        <v>83</v>
      </c>
      <c r="O37" s="83" t="s">
        <v>83</v>
      </c>
      <c r="P37" s="83"/>
      <c r="Q37" s="83"/>
      <c r="R37" s="89"/>
      <c r="S37" s="83">
        <f t="shared" ref="S37:S44" si="0">IF(H37="Baja",1,IF(H37="Media - baja",2,IF(H37="Media",3,IF(H37="Media - alta",4,5))))</f>
        <v>3</v>
      </c>
      <c r="T37" s="83">
        <f t="shared" ref="T37:T44" si="1">R37*S37</f>
        <v>0</v>
      </c>
      <c r="U37" s="83"/>
    </row>
    <row r="38" spans="1:21" s="14" customFormat="1" ht="175.5">
      <c r="B38" s="81"/>
      <c r="C38" s="87">
        <v>2</v>
      </c>
      <c r="D38" s="83" t="s">
        <v>70</v>
      </c>
      <c r="E38" s="98" t="s">
        <v>86</v>
      </c>
      <c r="F38" s="83" t="s">
        <v>77</v>
      </c>
      <c r="G38" s="83" t="s">
        <v>84</v>
      </c>
      <c r="H38" s="83" t="s">
        <v>29</v>
      </c>
      <c r="I38" s="98" t="s">
        <v>79</v>
      </c>
      <c r="J38" s="89">
        <v>1</v>
      </c>
      <c r="K38" s="83" t="s">
        <v>68</v>
      </c>
      <c r="L38" s="88">
        <v>44061</v>
      </c>
      <c r="M38" s="88">
        <v>44196</v>
      </c>
      <c r="N38" s="83" t="s">
        <v>74</v>
      </c>
      <c r="O38" s="83" t="s">
        <v>74</v>
      </c>
      <c r="P38" s="83" t="s">
        <v>78</v>
      </c>
      <c r="Q38" s="83"/>
      <c r="R38" s="89"/>
      <c r="S38" s="83"/>
      <c r="T38" s="83"/>
      <c r="U38" s="83"/>
    </row>
    <row r="39" spans="1:21" s="14" customFormat="1" ht="148.5">
      <c r="B39" s="81"/>
      <c r="C39" s="87">
        <v>3</v>
      </c>
      <c r="D39" s="83" t="s">
        <v>87</v>
      </c>
      <c r="E39" s="83" t="s">
        <v>65</v>
      </c>
      <c r="F39" s="83" t="s">
        <v>62</v>
      </c>
      <c r="G39" s="83" t="s">
        <v>72</v>
      </c>
      <c r="H39" s="83" t="s">
        <v>29</v>
      </c>
      <c r="I39" s="90" t="s">
        <v>85</v>
      </c>
      <c r="J39" s="97">
        <v>5</v>
      </c>
      <c r="K39" s="83" t="s">
        <v>66</v>
      </c>
      <c r="L39" s="88">
        <v>44061</v>
      </c>
      <c r="M39" s="88">
        <v>44196</v>
      </c>
      <c r="N39" s="83" t="s">
        <v>74</v>
      </c>
      <c r="O39" s="83" t="s">
        <v>71</v>
      </c>
      <c r="P39" s="83" t="s">
        <v>63</v>
      </c>
      <c r="Q39" s="83"/>
      <c r="R39" s="89"/>
      <c r="S39" s="83"/>
      <c r="T39" s="83"/>
      <c r="U39" s="83"/>
    </row>
    <row r="40" spans="1:21" s="14" customFormat="1" ht="148.5">
      <c r="B40" s="81"/>
      <c r="C40" s="87">
        <v>4</v>
      </c>
      <c r="D40" s="83" t="s">
        <v>87</v>
      </c>
      <c r="E40" s="83" t="s">
        <v>73</v>
      </c>
      <c r="F40" s="83" t="s">
        <v>62</v>
      </c>
      <c r="G40" s="90" t="s">
        <v>64</v>
      </c>
      <c r="H40" s="83" t="s">
        <v>28</v>
      </c>
      <c r="I40" s="89" t="s">
        <v>75</v>
      </c>
      <c r="J40" s="97">
        <v>5</v>
      </c>
      <c r="K40" s="83" t="s">
        <v>76</v>
      </c>
      <c r="L40" s="88">
        <v>44061</v>
      </c>
      <c r="M40" s="88">
        <v>44196</v>
      </c>
      <c r="N40" s="83" t="s">
        <v>74</v>
      </c>
      <c r="O40" s="83" t="s">
        <v>71</v>
      </c>
      <c r="P40" s="83" t="s">
        <v>63</v>
      </c>
      <c r="Q40" s="83"/>
      <c r="R40" s="89"/>
      <c r="S40" s="83">
        <f>IF(H39="Baja",1,IF(H39="Media - baja",2,IF(H39="Media",3,IF(H39="Media - alta",4,5))))</f>
        <v>4</v>
      </c>
      <c r="T40" s="83">
        <f t="shared" si="1"/>
        <v>0</v>
      </c>
      <c r="U40" s="83"/>
    </row>
    <row r="41" spans="1:21" s="14" customFormat="1" ht="148.5">
      <c r="B41" s="81"/>
      <c r="C41" s="87">
        <v>5</v>
      </c>
      <c r="D41" s="98" t="s">
        <v>88</v>
      </c>
      <c r="E41" s="100" t="s">
        <v>102</v>
      </c>
      <c r="F41" s="98" t="s">
        <v>77</v>
      </c>
      <c r="G41" s="98" t="s">
        <v>96</v>
      </c>
      <c r="H41" s="98" t="s">
        <v>30</v>
      </c>
      <c r="I41" s="98" t="s">
        <v>97</v>
      </c>
      <c r="J41" s="101">
        <v>1</v>
      </c>
      <c r="K41" s="98" t="s">
        <v>98</v>
      </c>
      <c r="L41" s="99">
        <v>44064</v>
      </c>
      <c r="M41" s="99">
        <v>44196</v>
      </c>
      <c r="N41" s="98" t="s">
        <v>89</v>
      </c>
      <c r="O41" s="98" t="s">
        <v>90</v>
      </c>
      <c r="P41" s="98" t="s">
        <v>91</v>
      </c>
      <c r="Q41" s="83"/>
      <c r="R41" s="89"/>
      <c r="S41" s="83"/>
      <c r="T41" s="83"/>
      <c r="U41" s="83"/>
    </row>
    <row r="42" spans="1:21" s="14" customFormat="1" ht="99">
      <c r="B42" s="81"/>
      <c r="C42" s="87">
        <v>6</v>
      </c>
      <c r="D42" s="98" t="s">
        <v>95</v>
      </c>
      <c r="E42" s="100" t="s">
        <v>100</v>
      </c>
      <c r="F42" s="98" t="s">
        <v>62</v>
      </c>
      <c r="G42" s="98" t="s">
        <v>94</v>
      </c>
      <c r="H42" s="98" t="s">
        <v>28</v>
      </c>
      <c r="I42" s="100" t="s">
        <v>101</v>
      </c>
      <c r="J42" s="101">
        <v>1</v>
      </c>
      <c r="K42" s="98" t="s">
        <v>99</v>
      </c>
      <c r="L42" s="88">
        <v>44082</v>
      </c>
      <c r="M42" s="88">
        <v>44135</v>
      </c>
      <c r="N42" s="83" t="s">
        <v>92</v>
      </c>
      <c r="O42" s="83" t="s">
        <v>92</v>
      </c>
      <c r="P42" s="83" t="s">
        <v>93</v>
      </c>
      <c r="Q42" s="83"/>
      <c r="R42" s="89"/>
      <c r="S42" s="83"/>
      <c r="T42" s="83"/>
      <c r="U42" s="83"/>
    </row>
    <row r="43" spans="1:21" s="14" customFormat="1" ht="16.5">
      <c r="B43" s="81"/>
      <c r="C43" s="87"/>
      <c r="D43" s="98"/>
      <c r="E43" s="100"/>
      <c r="F43" s="98"/>
      <c r="G43" s="98"/>
      <c r="H43" s="98"/>
      <c r="I43" s="98"/>
      <c r="J43" s="101"/>
      <c r="K43" s="98"/>
      <c r="L43" s="88"/>
      <c r="M43" s="88"/>
      <c r="N43" s="83"/>
      <c r="O43" s="83"/>
      <c r="P43" s="83"/>
      <c r="Q43" s="83"/>
      <c r="R43" s="89"/>
      <c r="S43" s="83"/>
      <c r="T43" s="83"/>
      <c r="U43" s="83"/>
    </row>
    <row r="44" spans="1:21" s="14" customFormat="1" ht="15">
      <c r="B44" s="15"/>
      <c r="C44" s="54" t="s">
        <v>23</v>
      </c>
      <c r="D44" s="55"/>
      <c r="E44" s="56"/>
      <c r="F44" s="56"/>
      <c r="G44" s="56"/>
      <c r="H44" s="56"/>
      <c r="I44" s="56"/>
      <c r="J44" s="59"/>
      <c r="K44" s="57"/>
      <c r="L44" s="58"/>
      <c r="M44" s="58"/>
      <c r="N44" s="57"/>
      <c r="O44" s="57"/>
      <c r="P44" s="57"/>
      <c r="Q44" s="57"/>
      <c r="R44" s="59"/>
      <c r="S44" s="22">
        <f t="shared" si="0"/>
        <v>5</v>
      </c>
      <c r="T44" s="45">
        <f t="shared" si="1"/>
        <v>0</v>
      </c>
      <c r="U44" s="61"/>
    </row>
    <row r="45" spans="1:21" s="14" customFormat="1" ht="15">
      <c r="B45" s="15"/>
      <c r="C45" s="39"/>
      <c r="D45" s="39"/>
      <c r="E45" s="38"/>
      <c r="F45" s="38"/>
      <c r="G45" s="38"/>
      <c r="H45" s="40"/>
      <c r="I45" s="38"/>
      <c r="J45" s="41"/>
      <c r="K45" s="38"/>
      <c r="L45" s="42"/>
      <c r="M45" s="42"/>
      <c r="N45" s="38"/>
      <c r="O45" s="38"/>
      <c r="P45" s="38"/>
      <c r="Q45" s="38"/>
      <c r="R45" s="43"/>
      <c r="S45" s="43"/>
      <c r="T45" s="43"/>
      <c r="U45" s="61"/>
    </row>
    <row r="46" spans="1:21" ht="20.25">
      <c r="B46" s="63"/>
      <c r="C46" s="64"/>
      <c r="D46" s="64"/>
      <c r="E46" s="64"/>
      <c r="F46" s="64"/>
      <c r="G46" s="96"/>
      <c r="H46" s="64"/>
      <c r="I46" s="64"/>
      <c r="J46" s="64"/>
      <c r="K46" s="64"/>
      <c r="L46" s="64"/>
      <c r="M46" s="64"/>
      <c r="N46" s="64"/>
      <c r="O46" s="64"/>
      <c r="P46" s="64"/>
      <c r="Q46" s="64"/>
      <c r="R46" s="64"/>
      <c r="S46" s="64"/>
      <c r="T46" s="65"/>
      <c r="U46" s="60"/>
    </row>
    <row r="47" spans="1:21" ht="20.25">
      <c r="A47" s="16"/>
      <c r="B47" s="150" t="s">
        <v>7</v>
      </c>
      <c r="C47" s="151"/>
      <c r="D47" s="151"/>
      <c r="E47" s="151"/>
      <c r="F47" s="151"/>
      <c r="G47" s="151"/>
      <c r="H47" s="151"/>
      <c r="I47" s="151"/>
      <c r="J47" s="151"/>
      <c r="K47" s="151"/>
      <c r="L47" s="151"/>
      <c r="M47" s="151"/>
      <c r="N47" s="151"/>
      <c r="O47" s="151"/>
      <c r="P47" s="151"/>
      <c r="Q47" s="151"/>
      <c r="R47" s="151"/>
      <c r="S47" s="151"/>
      <c r="T47" s="151"/>
      <c r="U47" s="152"/>
    </row>
    <row r="48" spans="1:21" ht="20.25">
      <c r="A48" s="17"/>
      <c r="B48" s="147" t="s">
        <v>8</v>
      </c>
      <c r="C48" s="148"/>
      <c r="D48" s="148"/>
      <c r="E48" s="148"/>
      <c r="F48" s="148"/>
      <c r="G48" s="148"/>
      <c r="H48" s="148"/>
      <c r="I48" s="148"/>
      <c r="J48" s="148"/>
      <c r="K48" s="148"/>
      <c r="L48" s="148"/>
      <c r="M48" s="148"/>
      <c r="N48" s="148"/>
      <c r="O48" s="148"/>
      <c r="P48" s="148"/>
      <c r="Q48" s="148"/>
      <c r="R48" s="148"/>
      <c r="S48" s="148"/>
      <c r="T48" s="148"/>
      <c r="U48" s="149"/>
    </row>
    <row r="49" spans="2:21" ht="20.25">
      <c r="B49" s="117" t="s">
        <v>9</v>
      </c>
      <c r="C49" s="118"/>
      <c r="D49" s="119"/>
      <c r="E49" s="120" t="s">
        <v>25</v>
      </c>
      <c r="F49" s="120"/>
      <c r="G49" s="120"/>
      <c r="H49" s="120" t="s">
        <v>42</v>
      </c>
      <c r="I49" s="120"/>
      <c r="J49" s="121">
        <v>3</v>
      </c>
      <c r="K49" s="122"/>
      <c r="L49" s="122"/>
      <c r="M49" s="123" t="s">
        <v>10</v>
      </c>
      <c r="N49" s="123"/>
      <c r="O49" s="123"/>
      <c r="P49" s="144">
        <v>43343</v>
      </c>
      <c r="Q49" s="145"/>
      <c r="R49" s="145"/>
      <c r="S49" s="145"/>
      <c r="T49" s="145"/>
      <c r="U49" s="146"/>
    </row>
    <row r="50" spans="2:21">
      <c r="B50" s="139"/>
      <c r="C50" s="140"/>
      <c r="D50" s="140"/>
      <c r="E50" s="140"/>
      <c r="F50" s="140"/>
      <c r="G50" s="140"/>
      <c r="H50" s="140"/>
      <c r="I50" s="140"/>
      <c r="J50" s="141"/>
      <c r="K50" s="141"/>
      <c r="L50" s="141"/>
      <c r="M50" s="140"/>
      <c r="N50" s="140"/>
      <c r="O50" s="140"/>
      <c r="P50" s="141"/>
      <c r="Q50" s="141"/>
      <c r="R50" s="141"/>
      <c r="S50" s="141"/>
      <c r="T50" s="141"/>
      <c r="U50" s="62"/>
    </row>
    <row r="85" spans="21:21">
      <c r="U85" s="18"/>
    </row>
    <row r="86" spans="21:21">
      <c r="U86" s="18"/>
    </row>
    <row r="87" spans="21:21">
      <c r="U87" s="18"/>
    </row>
    <row r="88" spans="21:21">
      <c r="U88" s="9"/>
    </row>
    <row r="89" spans="21:21">
      <c r="U89" s="18"/>
    </row>
  </sheetData>
  <mergeCells count="42">
    <mergeCell ref="B50:T50"/>
    <mergeCell ref="C35:C36"/>
    <mergeCell ref="E35:E36"/>
    <mergeCell ref="F35:F36"/>
    <mergeCell ref="Q35:R35"/>
    <mergeCell ref="P49:U49"/>
    <mergeCell ref="B48:U48"/>
    <mergeCell ref="B47:U47"/>
    <mergeCell ref="P35:P36"/>
    <mergeCell ref="K9:N9"/>
    <mergeCell ref="K10:N10"/>
    <mergeCell ref="K11:N11"/>
    <mergeCell ref="C16:O16"/>
    <mergeCell ref="C26:O26"/>
    <mergeCell ref="C23:O23"/>
    <mergeCell ref="C24:O24"/>
    <mergeCell ref="C25:O25"/>
    <mergeCell ref="C28:O28"/>
    <mergeCell ref="C30:O30"/>
    <mergeCell ref="C33:O33"/>
    <mergeCell ref="I35:I36"/>
    <mergeCell ref="J35:K35"/>
    <mergeCell ref="L35:L36"/>
    <mergeCell ref="M35:M36"/>
    <mergeCell ref="O35:O36"/>
    <mergeCell ref="N35:N36"/>
    <mergeCell ref="C2:E6"/>
    <mergeCell ref="P2:R6"/>
    <mergeCell ref="F2:O6"/>
    <mergeCell ref="B49:D49"/>
    <mergeCell ref="E49:G49"/>
    <mergeCell ref="H49:I49"/>
    <mergeCell ref="J49:L49"/>
    <mergeCell ref="M49:O49"/>
    <mergeCell ref="K12:N12"/>
    <mergeCell ref="K13:N13"/>
    <mergeCell ref="H35:H36"/>
    <mergeCell ref="D35:D36"/>
    <mergeCell ref="G35:G36"/>
    <mergeCell ref="C18:O18"/>
    <mergeCell ref="C22:O22"/>
    <mergeCell ref="C20:O20"/>
  </mergeCells>
  <dataValidations count="1">
    <dataValidation type="list" allowBlank="1" showInputMessage="1" showErrorMessage="1" sqref="H37:H45">
      <formula1>$T$2:$T$6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sheetPr>
  <dimension ref="A1:S37"/>
  <sheetViews>
    <sheetView topLeftCell="A9" zoomScale="55" zoomScaleNormal="55" workbookViewId="0">
      <selection activeCell="C19" sqref="C19"/>
    </sheetView>
  </sheetViews>
  <sheetFormatPr baseColWidth="10" defaultRowHeight="14.25"/>
  <cols>
    <col min="1" max="1" width="1.5703125" style="1" customWidth="1"/>
    <col min="2" max="2" width="1.140625" style="1" customWidth="1"/>
    <col min="3" max="3" width="4.5703125" style="1" customWidth="1"/>
    <col min="4" max="4" width="32.85546875" style="1" customWidth="1"/>
    <col min="5" max="5" width="30.85546875" style="1" customWidth="1"/>
    <col min="6" max="6" width="21.5703125" style="1" customWidth="1"/>
    <col min="7" max="7" width="18.85546875" style="1" customWidth="1"/>
    <col min="8" max="8" width="15.7109375" style="1" customWidth="1"/>
    <col min="9" max="9" width="24.140625" style="1" customWidth="1"/>
    <col min="10" max="10" width="15.7109375" style="1" customWidth="1"/>
    <col min="11" max="11" width="26.5703125" style="1" hidden="1" customWidth="1"/>
    <col min="12" max="12" width="24" style="1" hidden="1" customWidth="1"/>
    <col min="13" max="13" width="23.140625" style="1" customWidth="1"/>
    <col min="14" max="14" width="18.140625" style="1" customWidth="1"/>
    <col min="15" max="15" width="40.7109375" style="1" customWidth="1"/>
    <col min="16" max="16" width="26.5703125" style="1" customWidth="1"/>
    <col min="17" max="17" width="25.42578125" style="1" customWidth="1"/>
    <col min="18" max="18" width="25.7109375" style="1" hidden="1" customWidth="1"/>
    <col min="19" max="19" width="20.5703125" style="1" hidden="1" customWidth="1"/>
    <col min="20" max="20" width="5.85546875" style="1" customWidth="1"/>
    <col min="21" max="16384" width="11.42578125" style="1"/>
  </cols>
  <sheetData>
    <row r="1" spans="2:19" ht="9" customHeight="1"/>
    <row r="2" spans="2:19" ht="15" customHeight="1">
      <c r="B2" s="75"/>
      <c r="C2" s="154"/>
      <c r="D2" s="155"/>
      <c r="E2" s="160" t="s">
        <v>0</v>
      </c>
      <c r="F2" s="161"/>
      <c r="G2" s="161"/>
      <c r="H2" s="161"/>
      <c r="I2" s="161"/>
      <c r="J2" s="161"/>
      <c r="K2" s="161"/>
      <c r="L2" s="161"/>
      <c r="M2" s="161"/>
      <c r="N2" s="162"/>
      <c r="O2" s="115" t="s">
        <v>1</v>
      </c>
      <c r="P2" s="115"/>
      <c r="Q2" s="115"/>
      <c r="R2" s="44"/>
      <c r="S2" s="31" t="s">
        <v>26</v>
      </c>
    </row>
    <row r="3" spans="2:19" ht="12.75" customHeight="1">
      <c r="B3" s="76"/>
      <c r="C3" s="156"/>
      <c r="D3" s="157"/>
      <c r="E3" s="163"/>
      <c r="F3" s="164"/>
      <c r="G3" s="164"/>
      <c r="H3" s="164"/>
      <c r="I3" s="164"/>
      <c r="J3" s="164"/>
      <c r="K3" s="164"/>
      <c r="L3" s="164"/>
      <c r="M3" s="164"/>
      <c r="N3" s="165"/>
      <c r="O3" s="115"/>
      <c r="P3" s="115"/>
      <c r="Q3" s="115"/>
      <c r="R3" s="44"/>
      <c r="S3" s="32" t="s">
        <v>27</v>
      </c>
    </row>
    <row r="4" spans="2:19" ht="12.75" customHeight="1">
      <c r="B4" s="76"/>
      <c r="C4" s="156"/>
      <c r="D4" s="157"/>
      <c r="E4" s="163"/>
      <c r="F4" s="164"/>
      <c r="G4" s="164"/>
      <c r="H4" s="164"/>
      <c r="I4" s="164"/>
      <c r="J4" s="164"/>
      <c r="K4" s="164"/>
      <c r="L4" s="164"/>
      <c r="M4" s="164"/>
      <c r="N4" s="165"/>
      <c r="O4" s="115"/>
      <c r="P4" s="115"/>
      <c r="Q4" s="115"/>
      <c r="R4" s="44"/>
      <c r="S4" s="32" t="s">
        <v>28</v>
      </c>
    </row>
    <row r="5" spans="2:19" ht="12.75" customHeight="1">
      <c r="B5" s="76"/>
      <c r="C5" s="156"/>
      <c r="D5" s="157"/>
      <c r="E5" s="163"/>
      <c r="F5" s="164"/>
      <c r="G5" s="164"/>
      <c r="H5" s="164"/>
      <c r="I5" s="164"/>
      <c r="J5" s="164"/>
      <c r="K5" s="164"/>
      <c r="L5" s="164"/>
      <c r="M5" s="164"/>
      <c r="N5" s="165"/>
      <c r="O5" s="115"/>
      <c r="P5" s="115"/>
      <c r="Q5" s="115"/>
      <c r="R5" s="44"/>
      <c r="S5" s="32" t="s">
        <v>29</v>
      </c>
    </row>
    <row r="6" spans="2:19" ht="12.75" customHeight="1">
      <c r="B6" s="77"/>
      <c r="C6" s="158"/>
      <c r="D6" s="159"/>
      <c r="E6" s="166"/>
      <c r="F6" s="167"/>
      <c r="G6" s="167"/>
      <c r="H6" s="167"/>
      <c r="I6" s="167"/>
      <c r="J6" s="167"/>
      <c r="K6" s="167"/>
      <c r="L6" s="167"/>
      <c r="M6" s="167"/>
      <c r="N6" s="168"/>
      <c r="O6" s="115"/>
      <c r="P6" s="115"/>
      <c r="Q6" s="115"/>
      <c r="R6" s="44"/>
      <c r="S6" s="33" t="s">
        <v>30</v>
      </c>
    </row>
    <row r="7" spans="2:19" ht="15">
      <c r="B7" s="78"/>
      <c r="C7" s="4"/>
      <c r="D7" s="4"/>
      <c r="E7" s="4"/>
      <c r="F7" s="4"/>
      <c r="G7" s="4"/>
      <c r="H7" s="4"/>
      <c r="I7" s="4"/>
      <c r="J7" s="4"/>
      <c r="K7" s="34"/>
      <c r="L7" s="34"/>
      <c r="M7" s="34"/>
      <c r="N7" s="34"/>
      <c r="O7" s="34"/>
      <c r="P7" s="4"/>
      <c r="Q7" s="70"/>
      <c r="R7" s="19"/>
      <c r="S7" s="2"/>
    </row>
    <row r="8" spans="2:19" ht="6" customHeight="1">
      <c r="B8" s="78"/>
      <c r="C8" s="4"/>
      <c r="D8" s="4"/>
      <c r="E8" s="13"/>
      <c r="F8" s="13"/>
      <c r="G8" s="13"/>
      <c r="H8" s="13"/>
      <c r="I8" s="13"/>
      <c r="J8" s="13"/>
      <c r="K8" s="13"/>
      <c r="L8" s="13"/>
      <c r="M8" s="13"/>
      <c r="N8" s="13"/>
      <c r="O8" s="13"/>
      <c r="P8" s="13"/>
      <c r="Q8" s="71"/>
      <c r="R8" s="4"/>
      <c r="S8" s="5"/>
    </row>
    <row r="9" spans="2:19" ht="33" customHeight="1">
      <c r="B9" s="78"/>
      <c r="C9" s="125" t="s">
        <v>24</v>
      </c>
      <c r="D9" s="136" t="s">
        <v>32</v>
      </c>
      <c r="E9" s="125" t="s">
        <v>34</v>
      </c>
      <c r="F9" s="125" t="s">
        <v>35</v>
      </c>
      <c r="G9" s="142" t="s">
        <v>51</v>
      </c>
      <c r="H9" s="143"/>
      <c r="I9" s="169" t="s">
        <v>52</v>
      </c>
      <c r="J9" s="169"/>
      <c r="K9" s="46"/>
      <c r="L9" s="5"/>
      <c r="M9" s="4"/>
      <c r="N9" s="153" t="s">
        <v>53</v>
      </c>
      <c r="O9" s="153"/>
      <c r="P9" s="4"/>
      <c r="Q9" s="60"/>
    </row>
    <row r="10" spans="2:19" ht="42" customHeight="1">
      <c r="B10" s="78"/>
      <c r="C10" s="125"/>
      <c r="D10" s="136"/>
      <c r="E10" s="125"/>
      <c r="F10" s="125"/>
      <c r="G10" s="49" t="s">
        <v>16</v>
      </c>
      <c r="H10" s="50" t="s">
        <v>47</v>
      </c>
      <c r="I10" s="25" t="s">
        <v>49</v>
      </c>
      <c r="J10" s="25" t="s">
        <v>48</v>
      </c>
      <c r="K10" s="25" t="s">
        <v>44</v>
      </c>
      <c r="L10" s="25" t="s">
        <v>45</v>
      </c>
      <c r="M10" s="4"/>
      <c r="N10" s="51" t="s">
        <v>43</v>
      </c>
      <c r="O10" s="52" t="s">
        <v>46</v>
      </c>
      <c r="P10" s="72"/>
      <c r="Q10" s="60"/>
    </row>
    <row r="11" spans="2:19" s="14" customFormat="1" ht="33" customHeight="1">
      <c r="B11" s="79"/>
      <c r="C11" s="21">
        <v>1</v>
      </c>
      <c r="D11" s="47" t="e">
        <f>'RG1'!#REF!</f>
        <v>#REF!</v>
      </c>
      <c r="E11" s="47" t="e">
        <f>'RG1'!#REF!</f>
        <v>#REF!</v>
      </c>
      <c r="F11" s="53" t="e">
        <f>'RG1'!#REF!</f>
        <v>#REF!</v>
      </c>
      <c r="G11" s="22" t="e">
        <f>'RG1'!#REF!</f>
        <v>#REF!</v>
      </c>
      <c r="H11" s="23" t="e">
        <f>'RG1'!#REF!</f>
        <v>#REF!</v>
      </c>
      <c r="I11" s="22"/>
      <c r="J11" s="23"/>
      <c r="K11" s="22" t="e">
        <f t="shared" ref="K11:K23" si="0">IF(F11="Baja",1,IF(F11="Media - baja",2,IF(F11="Media",3,IF(F11="Media - alta",4,5))))</f>
        <v>#REF!</v>
      </c>
      <c r="L11" s="45" t="e">
        <f t="shared" ref="L11:L23" si="1">J11*K11</f>
        <v>#REF!</v>
      </c>
      <c r="M11" s="72"/>
      <c r="N11" s="22" t="str">
        <f>IFERROR(INDEX($D$11:$D$31,MATCH(0,INDEX(COUNTIF($N$10:N10,$D$11:$D$31),),)),"")</f>
        <v/>
      </c>
      <c r="O11" s="66" t="e">
        <f t="shared" ref="O11" si="2">SUMIFS($L$11:$L$31,$D$11:$D$31,N11)/SUMIFS($K$11:$K$31,$D$11:$D$31,N11)</f>
        <v>#DIV/0!</v>
      </c>
      <c r="P11" s="72"/>
      <c r="Q11" s="61"/>
    </row>
    <row r="12" spans="2:19" s="14" customFormat="1" ht="31.5" customHeight="1">
      <c r="B12" s="79"/>
      <c r="C12" s="21">
        <v>2</v>
      </c>
      <c r="D12" s="47" t="e">
        <f>'RG1'!#REF!</f>
        <v>#REF!</v>
      </c>
      <c r="E12" s="47" t="e">
        <f>'RG1'!#REF!</f>
        <v>#REF!</v>
      </c>
      <c r="F12" s="53" t="e">
        <f>'RG1'!#REF!</f>
        <v>#REF!</v>
      </c>
      <c r="G12" s="22" t="e">
        <f>'RG1'!#REF!</f>
        <v>#REF!</v>
      </c>
      <c r="H12" s="23" t="e">
        <f>'RG1'!#REF!</f>
        <v>#REF!</v>
      </c>
      <c r="I12" s="22"/>
      <c r="J12" s="23"/>
      <c r="K12" s="22" t="e">
        <f t="shared" si="0"/>
        <v>#REF!</v>
      </c>
      <c r="L12" s="45" t="e">
        <f t="shared" si="1"/>
        <v>#REF!</v>
      </c>
      <c r="M12" s="72"/>
      <c r="N12" s="22" t="str">
        <f>IFERROR(INDEX($D$11:$D$31,MATCH(0,INDEX(COUNTIF($N$10:N11,$D$11:$D$31),),)),"")</f>
        <v/>
      </c>
      <c r="O12" s="66" t="e">
        <f t="shared" ref="O12:O25" si="3">SUMIFS($L$11:$L$31,$D$11:$D$31,N12)/SUMIFS($K$11:$K$31,$D$11:$D$31,N12)</f>
        <v>#DIV/0!</v>
      </c>
      <c r="P12" s="72"/>
      <c r="Q12" s="61"/>
    </row>
    <row r="13" spans="2:19" s="14" customFormat="1" ht="31.5" customHeight="1">
      <c r="B13" s="79"/>
      <c r="C13" s="21">
        <v>3</v>
      </c>
      <c r="D13" s="47" t="str">
        <f>'RG1'!E37</f>
        <v>Validar que se cumplan los requisitos previos a la generación de la resolución de chatarrización de mercancías</v>
      </c>
      <c r="E13" s="47" t="str">
        <f>'RG1'!G37</f>
        <v>Revisar de manera aleatoria las listas de chequeo y documentos soportes remitidas por las Direcciones Seccionales 
 de Aduanas de Cúcuta, Dirección Seccional de Aduanas de Bogotá, Dirección Seccional de Impuestos y Aduanas de Buenaventura, Dirección Seccional de Impuestos y Aduanas de Bucaramanga y Dirección Seccional de Impuestos y Aduanas de Maicao, correspondiente a cada acto administrativo.</v>
      </c>
      <c r="F13" s="53" t="str">
        <f>'RG1'!H37</f>
        <v>Media</v>
      </c>
      <c r="G13" s="22">
        <f>'RG1'!Q37</f>
        <v>0</v>
      </c>
      <c r="H13" s="23">
        <f>'RG1'!R37</f>
        <v>0</v>
      </c>
      <c r="I13" s="22"/>
      <c r="J13" s="23"/>
      <c r="K13" s="22">
        <f t="shared" si="0"/>
        <v>3</v>
      </c>
      <c r="L13" s="45">
        <f t="shared" si="1"/>
        <v>0</v>
      </c>
      <c r="M13" s="72"/>
      <c r="N13" s="22" t="str">
        <f>IFERROR(INDEX($D$11:$D$31,MATCH(0,INDEX(COUNTIF($N$10:N12,$D$11:$D$31),),)),"")</f>
        <v/>
      </c>
      <c r="O13" s="66" t="e">
        <f t="shared" si="3"/>
        <v>#DIV/0!</v>
      </c>
      <c r="P13" s="72"/>
      <c r="Q13" s="61"/>
    </row>
    <row r="14" spans="2:19" s="14" customFormat="1" ht="31.5" customHeight="1">
      <c r="B14" s="79"/>
      <c r="C14" s="21">
        <v>4</v>
      </c>
      <c r="D14" s="47" t="str">
        <f>'RG1'!E38</f>
        <v>Verificar que la mercancía a incluir en los proyectos de chatarrización cumpla con las características para la modalidad</v>
      </c>
      <c r="E14" s="47" t="str">
        <f>'RG1'!G38</f>
        <v>Revisión y cruce de informacion de la mercancia a incluir en proyectos  de chatarrizacion remitida por la Dirección Seccional  frente a la herramienta tecnológica</v>
      </c>
      <c r="F14" s="53" t="str">
        <f>'RG1'!H38</f>
        <v>Media - alta</v>
      </c>
      <c r="G14" s="22">
        <f>'RG1'!Q38</f>
        <v>0</v>
      </c>
      <c r="H14" s="23">
        <f>'RG1'!R38</f>
        <v>0</v>
      </c>
      <c r="I14" s="22"/>
      <c r="J14" s="23"/>
      <c r="K14" s="22">
        <f t="shared" si="0"/>
        <v>4</v>
      </c>
      <c r="L14" s="45">
        <f t="shared" si="1"/>
        <v>0</v>
      </c>
      <c r="M14" s="72"/>
      <c r="N14" s="22" t="str">
        <f>IFERROR(INDEX($D$11:$D$31,MATCH(0,INDEX(COUNTIF($N$10:N13,$D$11:$D$31),),)),"")</f>
        <v/>
      </c>
      <c r="O14" s="66" t="e">
        <f t="shared" si="3"/>
        <v>#DIV/0!</v>
      </c>
      <c r="P14" s="72"/>
      <c r="Q14" s="61"/>
    </row>
    <row r="15" spans="2:19" s="14" customFormat="1" ht="31.5" customHeight="1">
      <c r="B15" s="79"/>
      <c r="C15" s="21">
        <v>5</v>
      </c>
      <c r="D15" s="47" t="e">
        <f>'RG1'!#REF!</f>
        <v>#REF!</v>
      </c>
      <c r="E15" s="47" t="e">
        <f>'RG1'!#REF!</f>
        <v>#REF!</v>
      </c>
      <c r="F15" s="53" t="e">
        <f>'RG1'!#REF!</f>
        <v>#REF!</v>
      </c>
      <c r="G15" s="22">
        <f>'RG1'!Q39</f>
        <v>0</v>
      </c>
      <c r="H15" s="23">
        <f>'RG1'!R39</f>
        <v>0</v>
      </c>
      <c r="I15" s="22"/>
      <c r="J15" s="23"/>
      <c r="K15" s="22" t="e">
        <f t="shared" si="0"/>
        <v>#REF!</v>
      </c>
      <c r="L15" s="45" t="e">
        <f t="shared" si="1"/>
        <v>#REF!</v>
      </c>
      <c r="M15" s="72"/>
      <c r="N15" s="22" t="str">
        <f>IFERROR(INDEX($D$11:$D$31,MATCH(0,INDEX(COUNTIF($N$10:N14,$D$11:$D$31),),)),"")</f>
        <v/>
      </c>
      <c r="O15" s="66" t="e">
        <f t="shared" si="3"/>
        <v>#DIV/0!</v>
      </c>
      <c r="P15" s="72"/>
      <c r="Q15" s="61"/>
    </row>
    <row r="16" spans="2:19" s="14" customFormat="1" ht="31.5" customHeight="1">
      <c r="B16" s="79"/>
      <c r="C16" s="21">
        <v>6</v>
      </c>
      <c r="D16" s="47" t="str">
        <f>'RG1'!E39</f>
        <v>Asegurar el cumplimiento de los controles durante el flujo de los eventos de chatarrización</v>
      </c>
      <c r="E16" s="47" t="str">
        <f>'RG1'!G39</f>
        <v>Generar sistema de controles administrativos para el seguimiento y verificación del cumplimiento del flujo de chatarrización</v>
      </c>
      <c r="F16" s="53" t="str">
        <f>'RG1'!H39</f>
        <v>Media - alta</v>
      </c>
      <c r="G16" s="22">
        <f>'RG1'!Q40</f>
        <v>0</v>
      </c>
      <c r="H16" s="23">
        <f>'RG1'!R40</f>
        <v>0</v>
      </c>
      <c r="I16" s="22"/>
      <c r="J16" s="23"/>
      <c r="K16" s="22">
        <f t="shared" si="0"/>
        <v>4</v>
      </c>
      <c r="L16" s="45">
        <f t="shared" si="1"/>
        <v>0</v>
      </c>
      <c r="M16" s="72"/>
      <c r="N16" s="22" t="str">
        <f>IFERROR(INDEX($D$11:$D$31,MATCH(0,INDEX(COUNTIF($N$10:N15,$D$11:$D$31),),)),"")</f>
        <v/>
      </c>
      <c r="O16" s="66" t="e">
        <f t="shared" si="3"/>
        <v>#DIV/0!</v>
      </c>
      <c r="P16" s="38"/>
      <c r="Q16" s="61"/>
    </row>
    <row r="17" spans="2:18" s="14" customFormat="1" ht="31.5" customHeight="1">
      <c r="B17" s="79"/>
      <c r="C17" s="21">
        <v>7</v>
      </c>
      <c r="D17" s="47" t="str">
        <f>'RG1'!E40</f>
        <v>Verificar por medio de control administrativo el cumplimiento de la obligación referente a la generación, envío y publicación del informe de supervisión del contrato de chatarrización</v>
      </c>
      <c r="E17" s="47" t="str">
        <f>'RG1'!G40</f>
        <v>Generar sistema de controles administrativos frente al cumplimiento de la supervisión del contrato de chatarrización</v>
      </c>
      <c r="F17" s="53" t="str">
        <f>'RG1'!H40</f>
        <v>Media</v>
      </c>
      <c r="G17" s="22" t="e">
        <f>'RG1'!#REF!</f>
        <v>#REF!</v>
      </c>
      <c r="H17" s="23" t="e">
        <f>'RG1'!#REF!</f>
        <v>#REF!</v>
      </c>
      <c r="I17" s="22"/>
      <c r="J17" s="23"/>
      <c r="K17" s="22">
        <f t="shared" si="0"/>
        <v>3</v>
      </c>
      <c r="L17" s="45">
        <f t="shared" si="1"/>
        <v>0</v>
      </c>
      <c r="M17" s="72"/>
      <c r="N17" s="22" t="str">
        <f>IFERROR(INDEX($D$11:$D$31,MATCH(0,INDEX(COUNTIF($N$10:N16,$D$11:$D$31),),)),"")</f>
        <v/>
      </c>
      <c r="O17" s="66" t="e">
        <f t="shared" si="3"/>
        <v>#DIV/0!</v>
      </c>
      <c r="P17" s="38"/>
      <c r="Q17" s="61"/>
    </row>
    <row r="18" spans="2:18" s="14" customFormat="1" ht="31.5" customHeight="1">
      <c r="B18" s="79"/>
      <c r="C18" s="21">
        <v>8</v>
      </c>
      <c r="D18" s="47" t="e">
        <f>'RG1'!#REF!</f>
        <v>#REF!</v>
      </c>
      <c r="E18" s="47" t="e">
        <f>'RG1'!#REF!</f>
        <v>#REF!</v>
      </c>
      <c r="F18" s="53" t="e">
        <f>'RG1'!#REF!</f>
        <v>#REF!</v>
      </c>
      <c r="G18" s="22" t="e">
        <f>'RG1'!#REF!</f>
        <v>#REF!</v>
      </c>
      <c r="H18" s="23" t="e">
        <f>'RG1'!#REF!</f>
        <v>#REF!</v>
      </c>
      <c r="I18" s="22"/>
      <c r="J18" s="23"/>
      <c r="K18" s="22" t="e">
        <f t="shared" si="0"/>
        <v>#REF!</v>
      </c>
      <c r="L18" s="45" t="e">
        <f t="shared" si="1"/>
        <v>#REF!</v>
      </c>
      <c r="M18" s="72"/>
      <c r="N18" s="22" t="str">
        <f>IFERROR(INDEX($D$11:$D$31,MATCH(0,INDEX(COUNTIF($N$10:N17,$D$11:$D$31),),)),"")</f>
        <v/>
      </c>
      <c r="O18" s="66" t="e">
        <f t="shared" si="3"/>
        <v>#DIV/0!</v>
      </c>
      <c r="P18" s="38"/>
      <c r="Q18" s="61"/>
    </row>
    <row r="19" spans="2:18" s="14" customFormat="1" ht="31.5" customHeight="1">
      <c r="B19" s="79"/>
      <c r="C19" s="21">
        <v>9</v>
      </c>
      <c r="D19" s="47" t="e">
        <f>'RG1'!#REF!</f>
        <v>#REF!</v>
      </c>
      <c r="E19" s="47" t="e">
        <f>'RG1'!#REF!</f>
        <v>#REF!</v>
      </c>
      <c r="F19" s="53" t="e">
        <f>'RG1'!#REF!</f>
        <v>#REF!</v>
      </c>
      <c r="G19" s="22" t="e">
        <f>'RG1'!#REF!</f>
        <v>#REF!</v>
      </c>
      <c r="H19" s="23" t="e">
        <f>'RG1'!#REF!</f>
        <v>#REF!</v>
      </c>
      <c r="I19" s="22"/>
      <c r="J19" s="23"/>
      <c r="K19" s="22" t="e">
        <f t="shared" si="0"/>
        <v>#REF!</v>
      </c>
      <c r="L19" s="45" t="e">
        <f t="shared" si="1"/>
        <v>#REF!</v>
      </c>
      <c r="M19" s="72"/>
      <c r="N19" s="22" t="str">
        <f>IFERROR(INDEX($D$11:$D$31,MATCH(0,INDEX(COUNTIF($N$10:N18,$D$11:$D$31),),)),"")</f>
        <v/>
      </c>
      <c r="O19" s="66" t="e">
        <f t="shared" si="3"/>
        <v>#DIV/0!</v>
      </c>
      <c r="P19" s="38"/>
      <c r="Q19" s="61"/>
    </row>
    <row r="20" spans="2:18" s="14" customFormat="1" ht="31.5" customHeight="1">
      <c r="B20" s="79"/>
      <c r="C20" s="21">
        <v>10</v>
      </c>
      <c r="D20" s="47" t="e">
        <f>'RG1'!#REF!</f>
        <v>#REF!</v>
      </c>
      <c r="E20" s="47" t="e">
        <f>'RG1'!#REF!</f>
        <v>#REF!</v>
      </c>
      <c r="F20" s="53" t="e">
        <f>'RG1'!#REF!</f>
        <v>#REF!</v>
      </c>
      <c r="G20" s="22" t="e">
        <f>'RG1'!#REF!</f>
        <v>#REF!</v>
      </c>
      <c r="H20" s="23" t="e">
        <f>'RG1'!#REF!</f>
        <v>#REF!</v>
      </c>
      <c r="I20" s="22"/>
      <c r="J20" s="23"/>
      <c r="K20" s="22" t="e">
        <f t="shared" si="0"/>
        <v>#REF!</v>
      </c>
      <c r="L20" s="45" t="e">
        <f t="shared" si="1"/>
        <v>#REF!</v>
      </c>
      <c r="M20" s="72"/>
      <c r="N20" s="22" t="str">
        <f>IFERROR(INDEX($D$11:$D$31,MATCH(0,INDEX(COUNTIF($N$10:N19,$D$11:$D$31),),)),"")</f>
        <v/>
      </c>
      <c r="O20" s="66" t="e">
        <f t="shared" si="3"/>
        <v>#DIV/0!</v>
      </c>
      <c r="P20" s="38"/>
      <c r="Q20" s="61"/>
    </row>
    <row r="21" spans="2:18" s="14" customFormat="1" ht="31.5" customHeight="1">
      <c r="B21" s="79"/>
      <c r="C21" s="21">
        <v>11</v>
      </c>
      <c r="D21" s="47" t="e">
        <f>'RG1'!#REF!</f>
        <v>#REF!</v>
      </c>
      <c r="E21" s="47" t="e">
        <f>'RG1'!#REF!</f>
        <v>#REF!</v>
      </c>
      <c r="F21" s="53" t="e">
        <f>'RG1'!#REF!</f>
        <v>#REF!</v>
      </c>
      <c r="G21" s="22" t="e">
        <f>'RG1'!#REF!</f>
        <v>#REF!</v>
      </c>
      <c r="H21" s="23" t="e">
        <f>'RG1'!#REF!</f>
        <v>#REF!</v>
      </c>
      <c r="I21" s="22"/>
      <c r="J21" s="23"/>
      <c r="K21" s="22" t="e">
        <f t="shared" si="0"/>
        <v>#REF!</v>
      </c>
      <c r="L21" s="45" t="e">
        <f t="shared" si="1"/>
        <v>#REF!</v>
      </c>
      <c r="M21" s="72"/>
      <c r="N21" s="22" t="str">
        <f>IFERROR(INDEX($D$11:$D$31,MATCH(0,INDEX(COUNTIF($N$10:N20,$D$11:$D$31),),)),"")</f>
        <v/>
      </c>
      <c r="O21" s="66" t="e">
        <f t="shared" si="3"/>
        <v>#DIV/0!</v>
      </c>
      <c r="P21" s="38"/>
      <c r="Q21" s="61"/>
    </row>
    <row r="22" spans="2:18" s="14" customFormat="1" ht="31.5" customHeight="1">
      <c r="B22" s="79"/>
      <c r="C22" s="21">
        <v>12</v>
      </c>
      <c r="D22" s="47" t="e">
        <f>'RG1'!#REF!</f>
        <v>#REF!</v>
      </c>
      <c r="E22" s="47" t="e">
        <f>'RG1'!#REF!</f>
        <v>#REF!</v>
      </c>
      <c r="F22" s="53" t="e">
        <f>'RG1'!#REF!</f>
        <v>#REF!</v>
      </c>
      <c r="G22" s="22" t="e">
        <f>'RG1'!#REF!</f>
        <v>#REF!</v>
      </c>
      <c r="H22" s="23" t="e">
        <f>'RG1'!#REF!</f>
        <v>#REF!</v>
      </c>
      <c r="I22" s="22"/>
      <c r="J22" s="23"/>
      <c r="K22" s="22" t="e">
        <f t="shared" si="0"/>
        <v>#REF!</v>
      </c>
      <c r="L22" s="45" t="e">
        <f t="shared" si="1"/>
        <v>#REF!</v>
      </c>
      <c r="M22" s="72"/>
      <c r="N22" s="22" t="str">
        <f>IFERROR(INDEX($D$11:$D$31,MATCH(0,INDEX(COUNTIF($N$10:N21,$D$11:$D$31),),)),"")</f>
        <v/>
      </c>
      <c r="O22" s="66" t="e">
        <f t="shared" si="3"/>
        <v>#DIV/0!</v>
      </c>
      <c r="P22" s="38"/>
      <c r="Q22" s="61"/>
    </row>
    <row r="23" spans="2:18" s="14" customFormat="1" ht="31.5" customHeight="1">
      <c r="B23" s="79"/>
      <c r="C23" s="21">
        <v>13</v>
      </c>
      <c r="D23" s="47" t="e">
        <f>'RG1'!#REF!</f>
        <v>#REF!</v>
      </c>
      <c r="E23" s="47" t="e">
        <f>'RG1'!#REF!</f>
        <v>#REF!</v>
      </c>
      <c r="F23" s="53" t="e">
        <f>'RG1'!#REF!</f>
        <v>#REF!</v>
      </c>
      <c r="G23" s="22" t="e">
        <f>'RG1'!#REF!</f>
        <v>#REF!</v>
      </c>
      <c r="H23" s="23" t="e">
        <f>'RG1'!#REF!</f>
        <v>#REF!</v>
      </c>
      <c r="I23" s="22"/>
      <c r="J23" s="23"/>
      <c r="K23" s="22" t="e">
        <f t="shared" si="0"/>
        <v>#REF!</v>
      </c>
      <c r="L23" s="45" t="e">
        <f t="shared" si="1"/>
        <v>#REF!</v>
      </c>
      <c r="M23" s="72"/>
      <c r="N23" s="22" t="str">
        <f>IFERROR(INDEX($D$11:$D$31,MATCH(0,INDEX(COUNTIF($N$10:N22,$D$11:$D$31),),)),"")</f>
        <v/>
      </c>
      <c r="O23" s="66" t="e">
        <f t="shared" si="3"/>
        <v>#DIV/0!</v>
      </c>
      <c r="P23" s="38"/>
      <c r="Q23" s="61"/>
    </row>
    <row r="24" spans="2:18" s="14" customFormat="1" ht="31.5" customHeight="1">
      <c r="B24" s="79"/>
      <c r="C24" s="21">
        <v>14</v>
      </c>
      <c r="D24" s="47" t="e">
        <f>'RG1'!#REF!</f>
        <v>#REF!</v>
      </c>
      <c r="E24" s="47" t="e">
        <f>'RG1'!#REF!</f>
        <v>#REF!</v>
      </c>
      <c r="F24" s="53" t="e">
        <f>'RG1'!#REF!</f>
        <v>#REF!</v>
      </c>
      <c r="G24" s="22" t="e">
        <f>'RG1'!#REF!</f>
        <v>#REF!</v>
      </c>
      <c r="H24" s="23" t="e">
        <f>'RG1'!#REF!</f>
        <v>#REF!</v>
      </c>
      <c r="I24" s="23"/>
      <c r="J24" s="23"/>
      <c r="K24" s="22" t="e">
        <f t="shared" ref="K24:K30" si="4">IF(F24="Baja",1,IF(F24="Media - baja",2,IF(F24="Media",3,IF(F24="Media - alta",4,5))))</f>
        <v>#REF!</v>
      </c>
      <c r="L24" s="45" t="e">
        <f t="shared" ref="L24:L30" si="5">J24*K24</f>
        <v>#REF!</v>
      </c>
      <c r="M24" s="72"/>
      <c r="N24" s="22" t="str">
        <f>IFERROR(INDEX($D$11:$D$31,MATCH(0,INDEX(COUNTIF($N$10:N23,$D$11:$D$31),),)),"")</f>
        <v/>
      </c>
      <c r="O24" s="66" t="e">
        <f t="shared" si="3"/>
        <v>#DIV/0!</v>
      </c>
      <c r="P24" s="38"/>
      <c r="Q24" s="61"/>
    </row>
    <row r="25" spans="2:18" s="14" customFormat="1" ht="31.5" customHeight="1">
      <c r="B25" s="79"/>
      <c r="C25" s="21">
        <v>15</v>
      </c>
      <c r="D25" s="47" t="e">
        <f>'RG1'!#REF!</f>
        <v>#REF!</v>
      </c>
      <c r="E25" s="47" t="e">
        <f>'RG1'!#REF!</f>
        <v>#REF!</v>
      </c>
      <c r="F25" s="53" t="e">
        <f>'RG1'!#REF!</f>
        <v>#REF!</v>
      </c>
      <c r="G25" s="22" t="e">
        <f>'RG1'!#REF!</f>
        <v>#REF!</v>
      </c>
      <c r="H25" s="23" t="e">
        <f>'RG1'!#REF!</f>
        <v>#REF!</v>
      </c>
      <c r="I25" s="23"/>
      <c r="J25" s="23"/>
      <c r="K25" s="22" t="e">
        <f t="shared" si="4"/>
        <v>#REF!</v>
      </c>
      <c r="L25" s="45" t="e">
        <f t="shared" si="5"/>
        <v>#REF!</v>
      </c>
      <c r="M25" s="72"/>
      <c r="N25" s="22" t="str">
        <f>IFERROR(INDEX($D$11:$D$31,MATCH(0,INDEX(COUNTIF($N$10:N24,$D$11:$D$31),),)),"")</f>
        <v/>
      </c>
      <c r="O25" s="66" t="e">
        <f t="shared" si="3"/>
        <v>#DIV/0!</v>
      </c>
      <c r="P25" s="38"/>
      <c r="Q25" s="61"/>
    </row>
    <row r="26" spans="2:18" s="14" customFormat="1" ht="31.5" customHeight="1">
      <c r="B26" s="79"/>
      <c r="C26" s="21">
        <v>16</v>
      </c>
      <c r="D26" s="47" t="e">
        <f>'RG1'!#REF!</f>
        <v>#REF!</v>
      </c>
      <c r="E26" s="47" t="e">
        <f>'RG1'!#REF!</f>
        <v>#REF!</v>
      </c>
      <c r="F26" s="53" t="e">
        <f>'RG1'!#REF!</f>
        <v>#REF!</v>
      </c>
      <c r="G26" s="22" t="e">
        <f>'RG1'!#REF!</f>
        <v>#REF!</v>
      </c>
      <c r="H26" s="23" t="e">
        <f>'RG1'!#REF!</f>
        <v>#REF!</v>
      </c>
      <c r="I26" s="23"/>
      <c r="J26" s="23"/>
      <c r="K26" s="22" t="e">
        <f t="shared" si="4"/>
        <v>#REF!</v>
      </c>
      <c r="L26" s="45" t="e">
        <f t="shared" si="5"/>
        <v>#REF!</v>
      </c>
      <c r="M26" s="72"/>
      <c r="N26" s="72"/>
      <c r="O26" s="72"/>
      <c r="P26" s="38"/>
      <c r="Q26" s="61"/>
    </row>
    <row r="27" spans="2:18" s="14" customFormat="1" ht="31.5" customHeight="1">
      <c r="B27" s="79"/>
      <c r="C27" s="21">
        <v>17</v>
      </c>
      <c r="D27" s="47" t="e">
        <f>'RG1'!#REF!</f>
        <v>#REF!</v>
      </c>
      <c r="E27" s="47" t="e">
        <f>'RG1'!#REF!</f>
        <v>#REF!</v>
      </c>
      <c r="F27" s="53" t="e">
        <f>'RG1'!#REF!</f>
        <v>#REF!</v>
      </c>
      <c r="G27" s="22" t="e">
        <f>'RG1'!#REF!</f>
        <v>#REF!</v>
      </c>
      <c r="H27" s="23" t="e">
        <f>'RG1'!#REF!</f>
        <v>#REF!</v>
      </c>
      <c r="I27" s="23"/>
      <c r="J27" s="23"/>
      <c r="K27" s="22" t="e">
        <f t="shared" si="4"/>
        <v>#REF!</v>
      </c>
      <c r="L27" s="45" t="e">
        <f t="shared" si="5"/>
        <v>#REF!</v>
      </c>
      <c r="M27" s="72"/>
      <c r="N27" s="72"/>
      <c r="O27" s="72"/>
      <c r="P27" s="38"/>
      <c r="Q27" s="61"/>
    </row>
    <row r="28" spans="2:18" s="14" customFormat="1" ht="31.5" customHeight="1">
      <c r="B28" s="79"/>
      <c r="C28" s="21">
        <v>18</v>
      </c>
      <c r="D28" s="47" t="e">
        <f>'RG1'!#REF!</f>
        <v>#REF!</v>
      </c>
      <c r="E28" s="47" t="e">
        <f>'RG1'!#REF!</f>
        <v>#REF!</v>
      </c>
      <c r="F28" s="53" t="e">
        <f>'RG1'!#REF!</f>
        <v>#REF!</v>
      </c>
      <c r="G28" s="22" t="e">
        <f>'RG1'!#REF!</f>
        <v>#REF!</v>
      </c>
      <c r="H28" s="23" t="e">
        <f>'RG1'!#REF!</f>
        <v>#REF!</v>
      </c>
      <c r="I28" s="23"/>
      <c r="J28" s="23"/>
      <c r="K28" s="22" t="e">
        <f t="shared" si="4"/>
        <v>#REF!</v>
      </c>
      <c r="L28" s="45" t="e">
        <f t="shared" si="5"/>
        <v>#REF!</v>
      </c>
      <c r="M28" s="72"/>
      <c r="N28" s="72"/>
      <c r="O28" s="72"/>
      <c r="P28" s="38"/>
      <c r="Q28" s="61"/>
    </row>
    <row r="29" spans="2:18" s="14" customFormat="1" ht="31.5" customHeight="1">
      <c r="B29" s="79"/>
      <c r="C29" s="21">
        <v>19</v>
      </c>
      <c r="D29" s="47" t="e">
        <f>'RG1'!#REF!</f>
        <v>#REF!</v>
      </c>
      <c r="E29" s="47" t="e">
        <f>'RG1'!#REF!</f>
        <v>#REF!</v>
      </c>
      <c r="F29" s="53" t="e">
        <f>'RG1'!#REF!</f>
        <v>#REF!</v>
      </c>
      <c r="G29" s="22" t="e">
        <f>'RG1'!#REF!</f>
        <v>#REF!</v>
      </c>
      <c r="H29" s="23" t="e">
        <f>'RG1'!#REF!</f>
        <v>#REF!</v>
      </c>
      <c r="I29" s="23"/>
      <c r="J29" s="23"/>
      <c r="K29" s="22" t="e">
        <f t="shared" si="4"/>
        <v>#REF!</v>
      </c>
      <c r="L29" s="45" t="e">
        <f t="shared" si="5"/>
        <v>#REF!</v>
      </c>
      <c r="M29" s="72"/>
      <c r="N29" s="72"/>
      <c r="O29" s="72"/>
      <c r="P29" s="38"/>
      <c r="Q29" s="61"/>
    </row>
    <row r="30" spans="2:18" s="14" customFormat="1" ht="31.5" customHeight="1">
      <c r="B30" s="79"/>
      <c r="C30" s="21">
        <v>20</v>
      </c>
      <c r="D30" s="47" t="e">
        <f>'RG1'!#REF!</f>
        <v>#REF!</v>
      </c>
      <c r="E30" s="47" t="e">
        <f>'RG1'!#REF!</f>
        <v>#REF!</v>
      </c>
      <c r="F30" s="53" t="e">
        <f>'RG1'!#REF!</f>
        <v>#REF!</v>
      </c>
      <c r="G30" s="22" t="e">
        <f>'RG1'!#REF!</f>
        <v>#REF!</v>
      </c>
      <c r="H30" s="23" t="e">
        <f>'RG1'!#REF!</f>
        <v>#REF!</v>
      </c>
      <c r="I30" s="23"/>
      <c r="J30" s="23"/>
      <c r="K30" s="22" t="e">
        <f t="shared" si="4"/>
        <v>#REF!</v>
      </c>
      <c r="L30" s="45" t="e">
        <f t="shared" si="5"/>
        <v>#REF!</v>
      </c>
      <c r="M30" s="72"/>
      <c r="N30" s="72"/>
      <c r="O30" s="72"/>
      <c r="P30" s="38"/>
      <c r="Q30" s="61"/>
    </row>
    <row r="31" spans="2:18" s="14" customFormat="1" ht="31.5" customHeight="1">
      <c r="B31" s="79"/>
      <c r="C31" s="21" t="s">
        <v>23</v>
      </c>
      <c r="D31" s="47">
        <f>'RG1'!E44</f>
        <v>0</v>
      </c>
      <c r="E31" s="47">
        <f>'RG1'!G44</f>
        <v>0</v>
      </c>
      <c r="F31" s="53">
        <f>'RG1'!H44</f>
        <v>0</v>
      </c>
      <c r="G31" s="22">
        <f>'RG1'!Q44</f>
        <v>0</v>
      </c>
      <c r="H31" s="23">
        <f>'RG1'!R44</f>
        <v>0</v>
      </c>
      <c r="I31" s="23"/>
      <c r="J31" s="23"/>
      <c r="K31" s="22">
        <f t="shared" ref="K31" si="6">IF(F31="Baja",1,IF(F31="Media - baja",2,IF(F31="Media",3,IF(F31="Media - alta",4,5))))</f>
        <v>5</v>
      </c>
      <c r="L31" s="45">
        <f t="shared" ref="L31" si="7">J31*K31</f>
        <v>0</v>
      </c>
      <c r="M31" s="72"/>
      <c r="N31" s="72"/>
      <c r="O31" s="72"/>
      <c r="P31" s="38"/>
      <c r="Q31" s="61"/>
    </row>
    <row r="32" spans="2:18" s="14" customFormat="1" ht="31.5" customHeight="1">
      <c r="B32" s="79"/>
      <c r="C32" s="39"/>
      <c r="D32" s="39"/>
      <c r="E32" s="38"/>
      <c r="F32" s="38"/>
      <c r="G32" s="38"/>
      <c r="H32" s="40"/>
      <c r="I32" s="38"/>
      <c r="J32" s="41"/>
      <c r="K32" s="38"/>
      <c r="L32" s="42"/>
      <c r="M32" s="42"/>
      <c r="N32" s="38"/>
      <c r="O32" s="38"/>
      <c r="P32" s="38"/>
      <c r="Q32" s="73"/>
      <c r="R32" s="61"/>
    </row>
    <row r="33" spans="1:18" ht="21.75" customHeight="1">
      <c r="B33" s="80"/>
      <c r="C33" s="64"/>
      <c r="D33" s="64"/>
      <c r="E33" s="64"/>
      <c r="F33" s="64"/>
      <c r="G33" s="64"/>
      <c r="H33" s="64"/>
      <c r="I33" s="64"/>
      <c r="J33" s="64"/>
      <c r="K33" s="64"/>
      <c r="L33" s="64"/>
      <c r="M33" s="64"/>
      <c r="N33" s="64"/>
      <c r="O33" s="64"/>
      <c r="P33" s="64"/>
      <c r="Q33" s="74"/>
      <c r="R33" s="60"/>
    </row>
    <row r="34" spans="1:18" ht="21.75" customHeight="1">
      <c r="A34" s="16"/>
      <c r="B34" s="176" t="s">
        <v>7</v>
      </c>
      <c r="C34" s="177"/>
      <c r="D34" s="177"/>
      <c r="E34" s="177"/>
      <c r="F34" s="177"/>
      <c r="G34" s="177"/>
      <c r="H34" s="177"/>
      <c r="I34" s="177"/>
      <c r="J34" s="177"/>
      <c r="K34" s="177"/>
      <c r="L34" s="177"/>
      <c r="M34" s="177"/>
      <c r="N34" s="177"/>
      <c r="O34" s="177"/>
      <c r="P34" s="177"/>
      <c r="Q34" s="178"/>
      <c r="R34" s="67"/>
    </row>
    <row r="35" spans="1:18" ht="21.75" customHeight="1">
      <c r="A35" s="17"/>
      <c r="B35" s="117" t="s">
        <v>8</v>
      </c>
      <c r="C35" s="118"/>
      <c r="D35" s="118"/>
      <c r="E35" s="118"/>
      <c r="F35" s="118"/>
      <c r="G35" s="118"/>
      <c r="H35" s="118"/>
      <c r="I35" s="118"/>
      <c r="J35" s="118"/>
      <c r="K35" s="118"/>
      <c r="L35" s="118"/>
      <c r="M35" s="118"/>
      <c r="N35" s="118"/>
      <c r="O35" s="118"/>
      <c r="P35" s="118"/>
      <c r="Q35" s="119"/>
      <c r="R35" s="69"/>
    </row>
    <row r="36" spans="1:18" ht="21.75" customHeight="1">
      <c r="B36" s="117" t="s">
        <v>9</v>
      </c>
      <c r="C36" s="118"/>
      <c r="D36" s="119"/>
      <c r="E36" s="117" t="s">
        <v>25</v>
      </c>
      <c r="F36" s="119"/>
      <c r="G36" s="117" t="s">
        <v>42</v>
      </c>
      <c r="H36" s="119"/>
      <c r="I36" s="117">
        <v>3</v>
      </c>
      <c r="J36" s="118"/>
      <c r="K36" s="118"/>
      <c r="L36" s="118"/>
      <c r="M36" s="119"/>
      <c r="N36" s="170" t="s">
        <v>10</v>
      </c>
      <c r="O36" s="171"/>
      <c r="P36" s="179">
        <v>43343</v>
      </c>
      <c r="Q36" s="180"/>
      <c r="R36" s="68"/>
    </row>
    <row r="37" spans="1:18" ht="80.25" customHeight="1">
      <c r="B37" s="172"/>
      <c r="C37" s="173"/>
      <c r="D37" s="173"/>
      <c r="E37" s="173"/>
      <c r="F37" s="173"/>
      <c r="G37" s="173"/>
      <c r="H37" s="173"/>
      <c r="I37" s="173"/>
      <c r="J37" s="173"/>
      <c r="K37" s="173"/>
      <c r="L37" s="173"/>
      <c r="M37" s="173"/>
      <c r="N37" s="173"/>
      <c r="O37" s="173"/>
      <c r="P37" s="174"/>
      <c r="Q37" s="175"/>
      <c r="R37" s="62"/>
    </row>
  </sheetData>
  <mergeCells count="19">
    <mergeCell ref="I36:M36"/>
    <mergeCell ref="N36:O36"/>
    <mergeCell ref="G9:H9"/>
    <mergeCell ref="B36:D36"/>
    <mergeCell ref="B37:Q37"/>
    <mergeCell ref="E36:F36"/>
    <mergeCell ref="G36:H36"/>
    <mergeCell ref="B35:Q35"/>
    <mergeCell ref="B34:Q34"/>
    <mergeCell ref="P36:Q36"/>
    <mergeCell ref="O2:Q6"/>
    <mergeCell ref="N9:O9"/>
    <mergeCell ref="C2:D6"/>
    <mergeCell ref="E2:N6"/>
    <mergeCell ref="C9:C10"/>
    <mergeCell ref="D9:D10"/>
    <mergeCell ref="E9:E10"/>
    <mergeCell ref="F9:F10"/>
    <mergeCell ref="I9:J9"/>
  </mergeCells>
  <dataValidations count="2">
    <dataValidation type="list" allowBlank="1" showInputMessage="1" showErrorMessage="1" sqref="F11:F31">
      <formula1>$S$2:$S$6</formula1>
    </dataValidation>
    <dataValidation type="list" allowBlank="1" showInputMessage="1" showErrorMessage="1" sqref="H32">
      <formula1>$Q$2:$Q$6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CFC1C0B89CBCD42B0D09254E734E80D" ma:contentTypeVersion="1" ma:contentTypeDescription="Crear nuevo documento." ma:contentTypeScope="" ma:versionID="fe645a19dee6248264d36f6b980e562c">
  <xsd:schema xmlns:xsd="http://www.w3.org/2001/XMLSchema" xmlns:xs="http://www.w3.org/2001/XMLSchema" xmlns:p="http://schemas.microsoft.com/office/2006/metadata/properties" xmlns:ns2="2febaad4-4a94-47d8-bd40-dd72d5026160" targetNamespace="http://schemas.microsoft.com/office/2006/metadata/properties" ma:root="true" ma:fieldsID="39cdc0b1397330d7fc0fdfc2d8da9f47" ns2:_="">
    <xsd:import namespace="2febaad4-4a94-47d8-bd40-dd72d502616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9E53913-7DBE-49A4-AB86-A910B050BC79}"/>
</file>

<file path=customXml/itemProps2.xml><?xml version="1.0" encoding="utf-8"?>
<ds:datastoreItem xmlns:ds="http://schemas.openxmlformats.org/officeDocument/2006/customXml" ds:itemID="{C1908171-F776-4350-A7CD-953638E96F95}"/>
</file>

<file path=customXml/itemProps3.xml><?xml version="1.0" encoding="utf-8"?>
<ds:datastoreItem xmlns:ds="http://schemas.openxmlformats.org/officeDocument/2006/customXml" ds:itemID="{23FE23F4-1266-44C2-86CB-B6C928D8116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Instrucciones</vt:lpstr>
      <vt:lpstr>RG1</vt:lpstr>
      <vt:lpstr>Monitoreo y Seguimiento RG1</vt:lpstr>
      <vt:lpstr>'Monitoreo y Seguimiento RG1'!Área_de_impresión</vt:lpstr>
      <vt:lpstr>'RG1'!Área_de_impresión</vt:lpstr>
      <vt:lpstr>'Monitoreo y Seguimiento RG1'!Títulos_a_imprimir</vt:lpstr>
      <vt:lpstr>'RG1'!Títulos_a_imprimir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Libia Garzon Bohorquez</dc:creator>
  <cp:lastModifiedBy>David Leonardo Reyes Hernández</cp:lastModifiedBy>
  <cp:lastPrinted>2015-10-07T23:19:01Z</cp:lastPrinted>
  <dcterms:created xsi:type="dcterms:W3CDTF">2015-06-22T21:28:44Z</dcterms:created>
  <dcterms:modified xsi:type="dcterms:W3CDTF">2020-09-08T13:36:23Z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0x010100DCFC1C0B89CBCD42B0D09254E734E80D</vt:lpwstr>
  </property>
</Properties>
</file>