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D:\"/>
    </mc:Choice>
  </mc:AlternateContent>
  <bookViews>
    <workbookView xWindow="-105" yWindow="-105" windowWidth="23250" windowHeight="12600" activeTab="1"/>
  </bookViews>
  <sheets>
    <sheet name="Instrucciones" sheetId="14" r:id="rId1"/>
    <sheet name="RG1" sheetId="10" r:id="rId2"/>
    <sheet name="RG2" sheetId="19" r:id="rId3"/>
    <sheet name="Monitoreo y Seguimiento RG1" sheetId="18" r:id="rId4"/>
    <sheet name="Monitoreo y Seguimiento RG2" sheetId="20" r:id="rId5"/>
  </sheets>
  <definedNames>
    <definedName name="_xlnm.Print_Area" localSheetId="3">'Monitoreo y Seguimiento RG1'!$A$1:$S$31</definedName>
    <definedName name="_xlnm.Print_Area" localSheetId="4">'Monitoreo y Seguimiento RG2'!$A$1:$S$31</definedName>
    <definedName name="_xlnm.Print_Area" localSheetId="1">'RG1'!$A$1:$T$61</definedName>
    <definedName name="_xlnm.Print_Area" localSheetId="2">'RG2'!$A$1:$T$64</definedName>
    <definedName name="_xlnm.Print_Titles" localSheetId="3">'Monitoreo y Seguimiento RG1'!$9:$10</definedName>
    <definedName name="_xlnm.Print_Titles" localSheetId="4">'Monitoreo y Seguimiento RG2'!$9:$10</definedName>
    <definedName name="_xlnm.Print_Titles" localSheetId="1">'RG1'!$35:$36</definedName>
    <definedName name="_xlnm.Print_Titles" localSheetId="2">'RG2'!$35:$36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20" l="1"/>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K25" i="20"/>
  <c r="L25" i="20" s="1"/>
  <c r="H25" i="20"/>
  <c r="G25" i="20"/>
  <c r="F25" i="20"/>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K19" i="20"/>
  <c r="L19" i="20" s="1"/>
  <c r="H19" i="20"/>
  <c r="G19" i="20"/>
  <c r="F19" i="20"/>
  <c r="E19" i="20"/>
  <c r="D19" i="20"/>
  <c r="H18" i="20"/>
  <c r="G18" i="20"/>
  <c r="F18" i="20"/>
  <c r="K18" i="20" s="1"/>
  <c r="L18" i="20" s="1"/>
  <c r="E18" i="20"/>
  <c r="D18" i="20"/>
  <c r="H17" i="20"/>
  <c r="G17" i="20"/>
  <c r="F17" i="20"/>
  <c r="K17" i="20" s="1"/>
  <c r="L17" i="20" s="1"/>
  <c r="E17" i="20"/>
  <c r="D17" i="20"/>
  <c r="H16" i="20"/>
  <c r="G16" i="20"/>
  <c r="F16" i="20"/>
  <c r="K16" i="20" s="1"/>
  <c r="L16" i="20" s="1"/>
  <c r="E16" i="20"/>
  <c r="D16" i="20"/>
  <c r="K15" i="20"/>
  <c r="L15" i="20" s="1"/>
  <c r="H15" i="20"/>
  <c r="G15" i="20"/>
  <c r="F15" i="20"/>
  <c r="E15" i="20"/>
  <c r="D15" i="20"/>
  <c r="H14" i="20"/>
  <c r="G14" i="20"/>
  <c r="F14" i="20"/>
  <c r="K14" i="20" s="1"/>
  <c r="L14" i="20" s="1"/>
  <c r="E14" i="20"/>
  <c r="D14" i="20"/>
  <c r="H13" i="20"/>
  <c r="G13" i="20"/>
  <c r="F13" i="20"/>
  <c r="K13" i="20" s="1"/>
  <c r="L13" i="20" s="1"/>
  <c r="E13" i="20"/>
  <c r="D13" i="20"/>
  <c r="H12" i="20"/>
  <c r="G12" i="20"/>
  <c r="F12" i="20"/>
  <c r="K12" i="20" s="1"/>
  <c r="L12" i="20" s="1"/>
  <c r="E12" i="20"/>
  <c r="D12" i="20"/>
  <c r="H11" i="20"/>
  <c r="G11" i="20"/>
  <c r="F11" i="20"/>
  <c r="K11" i="20" s="1"/>
  <c r="L11" i="20" s="1"/>
  <c r="E11" i="20"/>
  <c r="D11" i="20"/>
  <c r="T57" i="19"/>
  <c r="S57" i="19"/>
  <c r="S56" i="19"/>
  <c r="T56" i="19" s="1"/>
  <c r="S49" i="19"/>
  <c r="T49" i="19" s="1"/>
  <c r="S48" i="19"/>
  <c r="T48" i="19" s="1"/>
  <c r="S47" i="19"/>
  <c r="T47" i="19" s="1"/>
  <c r="S46" i="19"/>
  <c r="T46" i="19" s="1"/>
  <c r="S45" i="19"/>
  <c r="T45" i="19" s="1"/>
  <c r="S44" i="19"/>
  <c r="T44" i="19" s="1"/>
  <c r="S43" i="19"/>
  <c r="T43" i="19" s="1"/>
  <c r="S42" i="19"/>
  <c r="T42" i="19" s="1"/>
  <c r="S41" i="19"/>
  <c r="T41" i="19" s="1"/>
  <c r="S40" i="19"/>
  <c r="T40" i="19" s="1"/>
  <c r="S39" i="19"/>
  <c r="T39" i="19" s="1"/>
  <c r="S38" i="19"/>
  <c r="T38" i="19" s="1"/>
  <c r="S37" i="19"/>
  <c r="T37" i="19" s="1"/>
  <c r="N11" i="20" l="1"/>
  <c r="O11" i="20" s="1"/>
  <c r="G11" i="18"/>
  <c r="N12" i="20" l="1"/>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3" i="20" l="1"/>
  <c r="O13" i="20" s="1"/>
  <c r="O11" i="18"/>
  <c r="N12" i="18"/>
  <c r="S39" i="10"/>
  <c r="T39" i="10" s="1"/>
  <c r="S40" i="10"/>
  <c r="T40" i="10" s="1"/>
  <c r="S41" i="10"/>
  <c r="T41" i="10" s="1"/>
  <c r="S42" i="10"/>
  <c r="T42" i="10" s="1"/>
  <c r="S43" i="10"/>
  <c r="T43" i="10" s="1"/>
  <c r="S44" i="10"/>
  <c r="T44" i="10" s="1"/>
  <c r="S45" i="10"/>
  <c r="T45" i="10" s="1"/>
  <c r="S46" i="10"/>
  <c r="T46" i="10" s="1"/>
  <c r="S53" i="10"/>
  <c r="T53" i="10" s="1"/>
  <c r="S54" i="10"/>
  <c r="T54" i="10" s="1"/>
  <c r="S38" i="10"/>
  <c r="T38" i="10" s="1"/>
  <c r="S37" i="10"/>
  <c r="T37" i="10" s="1"/>
  <c r="N14" i="20" l="1"/>
  <c r="O14" i="20" s="1"/>
  <c r="O12" i="18"/>
  <c r="N13" i="18"/>
  <c r="N15" i="20" l="1"/>
  <c r="O15" i="20" s="1"/>
  <c r="O13" i="18"/>
  <c r="N14" i="18"/>
  <c r="N16" i="20" l="1"/>
  <c r="O16" i="20" s="1"/>
  <c r="O14" i="18"/>
  <c r="N15" i="18"/>
  <c r="O15" i="18" s="1"/>
  <c r="N17" i="20" l="1"/>
  <c r="O17" i="20" s="1"/>
  <c r="N16" i="18"/>
  <c r="N18" i="20" l="1"/>
  <c r="O18" i="20" s="1"/>
  <c r="O16" i="18"/>
  <c r="N17" i="18"/>
  <c r="N18" i="18" s="1"/>
  <c r="N19" i="20" l="1"/>
  <c r="O19" i="20" s="1"/>
  <c r="O18" i="18"/>
  <c r="N19" i="18"/>
  <c r="O17" i="18"/>
  <c r="N20" i="20" l="1"/>
  <c r="O20" i="20" s="1"/>
  <c r="O19" i="18"/>
  <c r="N20" i="18"/>
  <c r="N21" i="20" l="1"/>
  <c r="O21" i="20" s="1"/>
  <c r="O20" i="18"/>
  <c r="N21" i="18"/>
  <c r="N22" i="20" l="1"/>
  <c r="O22" i="20" s="1"/>
  <c r="O21" i="18"/>
  <c r="N22" i="18"/>
  <c r="N23" i="20" l="1"/>
  <c r="O23" i="20" s="1"/>
  <c r="O22" i="18"/>
  <c r="N23" i="18"/>
  <c r="N24" i="20" l="1"/>
  <c r="O24" i="20" s="1"/>
  <c r="O23" i="18"/>
  <c r="N24" i="18"/>
  <c r="N25" i="20" l="1"/>
  <c r="O25" i="20" s="1"/>
  <c r="O24" i="18"/>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5"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5"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5"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5"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5"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5"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5"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5"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5"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5"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5"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5"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5"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6"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6"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6"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6"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6"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Hector Andres Moreno Vasquez</author>
    <author>Maritza Lizeth Cardenas Cardozo</author>
    <author>German Insuasty Mora</author>
  </authors>
  <commentList>
    <comment ref="D35"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5"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5"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5"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5"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5"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5"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5"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5"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5"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5"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5"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5"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6"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6"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6"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6"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6"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<sst xmlns="http://schemas.openxmlformats.org/spreadsheetml/2006/main" count="199" uniqueCount="88">
  <si>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</si>
  <si>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</si>
  <si>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</si>
  <si>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</si>
  <si>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</si>
  <si>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</si>
  <si>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</si>
  <si>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</si>
  <si>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</si>
  <si>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</si>
  <si>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</si>
  <si>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</si>
  <si>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</si>
  <si>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</si>
  <si>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</si>
  <si>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Indicar la fecha de elaboración del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</si>
  <si>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</si>
  <si>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</si>
  <si>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</si>
  <si>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</si>
  <si>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</si>
  <si>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</si>
  <si>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</si>
  <si>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</si>
  <si>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</si>
  <si>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</si>
  <si>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</si>
  <si>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</si>
  <si>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</si>
  <si>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</si>
  <si>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</si>
  <si>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</si>
  <si>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</si>
  <si>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</si>
  <si>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</si>
  <si>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</si>
  <si>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</si>
  <si>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</si>
  <si>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</si>
  <si>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</si>
  <si>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</si>
  <si>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</si>
  <si>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</si>
  <si>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</si>
  <si>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</si>
  <si>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</si>
  <si>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</si>
  <si>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</si>
  <si>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</si>
  <si>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</si>
  <si>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</si>
  <si>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</si>
  <si>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</si>
  <si>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</si>
  <si>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</si>
  <si>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</si>
  <si>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</si>
  <si>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</si>
  <si>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</si>
  <si>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</si>
  <si>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UAE Dirección de Impuesto y Aduanas Nacionales DIAN.</t>
  </si>
  <si>
    <t>ID del Riesgo de Gestión  :  N/A</t>
  </si>
  <si>
    <t>ID del Riesgo de Corrupción :  RFC Expedir y/o modificar facilidades de pago con garantía sustentada en documentos adulterados y/o falsificados para favorecer a terceros.</t>
  </si>
  <si>
    <t>ID del hallazgo I. Facilidades de pago aprobadas por valor de $2.531.717.000 con tercero garante, tipo de bien inmueble, otorgadas con debilidades en los soportes suministrados a la DSIB en cumplimiento de los requisitos mínimos definidos.</t>
  </si>
  <si>
    <t xml:space="preserve">ID del hallazgo II. Se aprobaron facilidades de pago por valor de $2.098.772.914 con el mismo número de acto administrativo. </t>
  </si>
  <si>
    <t>ID del hallazgo III. Debilidades en la calidad y poblamiento de la información relacionada con facilidades de pago (bases de gestión y reportes).</t>
  </si>
  <si>
    <t>ID del Riesgo de Corrupción :  RFC 005- Pérdida de oportunidad y efectividad para ejercer la acción de cobro de los aportantes contribuyentes u operadores por direccionamiento de las actuaciones administrativas para favorecer un tercero.</t>
  </si>
  <si>
    <t>ID del hallazgo I. Expedientes con dilación para decretar el incumplimiento de la facilidad de pago.</t>
  </si>
  <si>
    <t>de mejora</t>
  </si>
  <si>
    <t>Jefes División de Gestión de Cobranzas y de Recaudo y Cobranzas de las 34 Direcciones Seccionales</t>
  </si>
  <si>
    <t>Coordinación de Gestión de Cobranzas de la Subdirección de Gestión de Recaudo y Cobranzas</t>
  </si>
  <si>
    <t>Coordinación de Organización y Gestión de Calidad de la Subdirección de Gestión de Procesos y Competencias Laborales</t>
  </si>
  <si>
    <t>FT-GH-1722_Registro_Capacitación_Interna</t>
  </si>
  <si>
    <t>alta</t>
  </si>
  <si>
    <t xml:space="preserve">Orientar a los funcionarios encargados del  proceso de facilidades de pago </t>
  </si>
  <si>
    <r>
      <t xml:space="preserve">Capacitar a los funcionarios de la División de Gestión de Cobranzas.en el procedimiento PR-CA-0272 e instructivo IN-CA-0070       </t>
    </r>
    <r>
      <rPr>
        <sz val="10"/>
        <color rgb="FFFF0000"/>
        <rFont val="Arial"/>
        <family val="2"/>
      </rPr>
      <t xml:space="preserve">Esta acción contiene la recomendación estratégica #1 </t>
    </r>
  </si>
  <si>
    <t>Controlar que los soportes adjuntos a la solicitud sean veraces</t>
  </si>
  <si>
    <t>Mejorar los controles establecidos en el procedimiento para que permitan garantizar la veracidad de la información entregada por los solicitantes</t>
  </si>
  <si>
    <t>Modificación del   PR-CA-0272</t>
  </si>
  <si>
    <t>30/062020</t>
  </si>
  <si>
    <t>modificar el procedimiento incluyendo la condición general en el sentido de iIndicar la necesidad de que en cada seccional acorde con los recursos asignados se inplementen los controles que permitan verificar la veracidad de la información entregada, dejando el correspondiente registro dela verificación realiza.</t>
  </si>
  <si>
    <r>
      <t xml:space="preserve">Incluir en el PR-CA-0272  una condición general en la que se de alcance al formato FT-CA-2386 " Lista de chequeo de requisitos para otorgar facilidades de pago
</t>
    </r>
    <r>
      <rPr>
        <sz val="11"/>
        <color rgb="FFFF0000"/>
        <rFont val="Myriad Pro"/>
      </rPr>
      <t>Esta accion contiene la recomendación gerencial #1</t>
    </r>
  </si>
  <si>
    <t xml:space="preserve">Modificar el procedimiento incluyendo la obligatoriedad de los revisores y suscriptores de las facilidades de pago de realizar la revisión de las pruebas evidenciadas en el formato respectivo que dan fe de la veracidad de la información aportada.              </t>
  </si>
  <si>
    <t>Ejercer control gerencial respecto del cumplimiento de las facilidades de pago</t>
  </si>
  <si>
    <t>Controles para los  encargados de la revisión y aprobación de las facilidades de pago, en cuanto a la validación de los soportes aportados.</t>
  </si>
  <si>
    <t xml:space="preserve">Control para garantizar la divulgación del procedimiento </t>
  </si>
  <si>
    <t>Una vez, publicada la modificación del procedimiento, programar la  capacitación en las dependencias de Cobranzas respecto del PR-CA-0272 Facilidades de pago.</t>
  </si>
  <si>
    <r>
      <t xml:space="preserve">Adiiconar en el No. 3.2 " Control a las Facilidades de Pago" del PR-CA-0272 .                                                       </t>
    </r>
    <r>
      <rPr>
        <sz val="11"/>
        <color rgb="FFFF0000"/>
        <rFont val="Myriad Pro"/>
      </rPr>
      <t>Esta accion contiene la recomendación gerencial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</si>
</sst>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_ * #,##0.00_ ;_ * \-#,##0.00_ ;_ * &quot;-&quot;??_ ;_ @_ "/>
  </numFmts>
  <fonts count="41">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10"/>
      <color theme="8" tint="-0.499984740745262"/>
      <name val="Myriad Pro"/>
    </font>
    <font>
      <sz val="10"/>
      <color theme="8" tint="-0.499984740745262"/>
      <name val="Myriad Pro"/>
      <family val="2"/>
    </font>
    <font>
      <sz val="11"/>
      <name val="Myriad Pro"/>
      <family val="2"/>
    </font>
    <font>
      <sz val="12"/>
      <name val="Calibri"/>
      <family val="2"/>
      <scheme val="minor"/>
    </font>
    <font>
      <sz val="11"/>
      <color rgb="FFFF0000"/>
      <name val="Myriad Pro"/>
    </font>
    <font>
      <sz val="10"/>
      <name val="Calibri"/>
      <family val="2"/>
      <scheme val="minor"/>
    </font>
    <font>
      <sz val="10"/>
      <name val="Arial"/>
      <family val="2"/>
    </font>
    <font>
      <sz val="12"/>
      <name val="Arial"/>
      <family val="2"/>
    </font>
    <font>
      <sz val="10"/>
      <name val="Arial Narrow"/>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3">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s>
  <cellStyleXfs count="24">
    <xf numFmtId="0" fontId="0" fillId="0" borderId="0"/>
    <xf numFmtId="0" fontId="1" fillId="0" borderId="0"/>
    <xf numFmtId="9" fontId="27" fillId="0" borderId="0" applyFont="0" applyFill="0" applyBorder="0" applyAlignment="0" applyProtection="0"/>
    <xf numFmtId="41" fontId="27" fillId="0" borderId="0" applyFont="0" applyFill="0" applyBorder="0" applyAlignment="0" applyProtection="0"/>
    <xf numFmtId="0" fontId="37" fillId="0" borderId="0"/>
    <xf numFmtId="164" fontId="37" fillId="0" borderId="0" applyFont="0" applyFill="0" applyBorder="0" applyAlignment="0" applyProtection="0"/>
    <xf numFmtId="0" fontId="37"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9" fillId="0" borderId="0"/>
    <xf numFmtId="0" fontId="37" fillId="0" borderId="0"/>
    <xf numFmtId="0" fontId="37" fillId="0" borderId="0" applyNumberFormat="0" applyFill="0" applyBorder="0" applyAlignment="0" applyProtection="0"/>
    <xf numFmtId="0" fontId="37" fillId="0" borderId="0"/>
    <xf numFmtId="0" fontId="37" fillId="0" borderId="0"/>
    <xf numFmtId="0" fontId="37" fillId="0" borderId="0" applyNumberFormat="0" applyFill="0" applyBorder="0" applyAlignment="0" applyProtection="0"/>
    <xf numFmtId="9" fontId="37" fillId="0" borderId="0" applyFont="0" applyFill="0" applyBorder="0" applyAlignment="0" applyProtection="0"/>
    <xf numFmtId="0" fontId="37" fillId="0" borderId="0"/>
    <xf numFmtId="0" fontId="37" fillId="0" borderId="0"/>
    <xf numFmtId="0" fontId="37" fillId="0" borderId="0"/>
    <xf numFmtId="0" fontId="37" fillId="0" borderId="0"/>
    <xf numFmtId="0" fontId="37" fillId="0" borderId="0" applyNumberFormat="0" applyFill="0" applyBorder="0" applyAlignment="0" applyProtection="0"/>
    <xf numFmtId="164" fontId="37" fillId="0" borderId="0" applyFont="0" applyFill="0" applyBorder="0" applyAlignment="0" applyProtection="0"/>
  </cellStyleXfs>
  <cellXfs count="190">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2"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0" fontId="29"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6" fillId="0" borderId="35" xfId="1" applyFont="1" applyBorder="1" applyAlignment="1">
      <alignment vertical="center"/>
    </xf>
    <xf numFmtId="14" fontId="26" fillId="2" borderId="35" xfId="1" applyNumberFormat="1" applyFont="1" applyFill="1" applyBorder="1" applyAlignment="1">
      <alignment vertical="center"/>
    </xf>
    <xf numFmtId="0" fontId="26"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5"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4" fillId="2" borderId="24" xfId="0" applyFont="1" applyFill="1" applyBorder="1"/>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21" fillId="2" borderId="12" xfId="0" applyFont="1" applyFill="1" applyBorder="1" applyAlignment="1">
      <alignment horizontal="center" vertical="top" wrapText="1"/>
    </xf>
    <xf numFmtId="0" fontId="33" fillId="2" borderId="12" xfId="0" applyFont="1" applyFill="1" applyBorder="1" applyAlignment="1">
      <alignment horizontal="center" vertical="top" wrapText="1"/>
    </xf>
    <xf numFmtId="0" fontId="33" fillId="2" borderId="12" xfId="0" applyFont="1" applyFill="1" applyBorder="1" applyAlignment="1">
      <alignment horizontal="center" vertical="center" wrapText="1"/>
    </xf>
    <xf numFmtId="0" fontId="33" fillId="2" borderId="11" xfId="0" applyFont="1" applyFill="1" applyBorder="1" applyAlignment="1">
      <alignment horizontal="center" vertical="top" wrapText="1"/>
    </xf>
    <xf numFmtId="14" fontId="33" fillId="2" borderId="11" xfId="0" applyNumberFormat="1" applyFont="1" applyFill="1" applyBorder="1" applyAlignment="1">
      <alignment horizontal="center" vertical="top" wrapText="1"/>
    </xf>
    <xf numFmtId="9" fontId="33" fillId="2" borderId="11" xfId="0" applyNumberFormat="1" applyFont="1" applyFill="1" applyBorder="1" applyAlignment="1">
      <alignment horizontal="center" vertical="top" wrapText="1"/>
    </xf>
    <xf numFmtId="0" fontId="21" fillId="2" borderId="12" xfId="0" applyFont="1" applyFill="1" applyBorder="1" applyAlignment="1">
      <alignment horizontal="left" vertical="top" wrapText="1"/>
    </xf>
    <xf numFmtId="0" fontId="33" fillId="2" borderId="12" xfId="0" applyFont="1" applyFill="1" applyBorder="1" applyAlignment="1">
      <alignment horizontal="left" vertical="top" wrapText="1"/>
    </xf>
    <xf numFmtId="0" fontId="33" fillId="2" borderId="11" xfId="0" applyFont="1" applyFill="1" applyBorder="1" applyAlignment="1">
      <alignment horizontal="left" vertical="top" wrapText="1"/>
    </xf>
    <xf numFmtId="0" fontId="34" fillId="2" borderId="20" xfId="0" applyFont="1" applyFill="1" applyBorder="1" applyAlignment="1">
      <alignment horizontal="left" vertical="top" wrapText="1"/>
    </xf>
    <xf numFmtId="1" fontId="33" fillId="2" borderId="11" xfId="0" applyNumberFormat="1" applyFont="1" applyFill="1" applyBorder="1" applyAlignment="1">
      <alignment horizontal="center" vertical="top" wrapText="1"/>
    </xf>
    <xf numFmtId="0" fontId="2" fillId="2" borderId="0" xfId="0" applyFont="1" applyFill="1" applyAlignment="1">
      <alignment horizontal="center"/>
    </xf>
    <xf numFmtId="0" fontId="5" fillId="2" borderId="0" xfId="0" applyFont="1" applyFill="1" applyBorder="1" applyAlignment="1">
      <alignment horizontal="center" vertical="center" wrapText="1"/>
    </xf>
    <xf numFmtId="0" fontId="5" fillId="2" borderId="0" xfId="0" applyFont="1" applyFill="1" applyBorder="1" applyAlignment="1">
      <alignment horizontal="center"/>
    </xf>
    <xf numFmtId="0" fontId="6" fillId="2" borderId="0" xfId="0" applyFont="1" applyFill="1" applyBorder="1" applyAlignment="1">
      <alignment horizontal="center"/>
    </xf>
    <xf numFmtId="0" fontId="2" fillId="2" borderId="0" xfId="0" applyFont="1" applyFill="1" applyBorder="1" applyAlignment="1">
      <alignment horizontal="center" vertical="center" wrapText="1"/>
    </xf>
    <xf numFmtId="0" fontId="7" fillId="2" borderId="0" xfId="0" applyFont="1" applyFill="1" applyBorder="1" applyAlignment="1">
      <alignment horizontal="center"/>
    </xf>
    <xf numFmtId="0" fontId="25" fillId="2" borderId="0" xfId="0" applyFont="1" applyFill="1" applyBorder="1" applyAlignment="1">
      <alignment horizontal="center"/>
    </xf>
    <xf numFmtId="14" fontId="12" fillId="2" borderId="0" xfId="0" applyNumberFormat="1" applyFont="1" applyFill="1" applyBorder="1" applyAlignment="1">
      <alignment horizontal="center" vertical="top" wrapText="1"/>
    </xf>
    <xf numFmtId="0" fontId="36" fillId="2" borderId="20" xfId="0" applyFont="1" applyFill="1" applyBorder="1" applyAlignment="1">
      <alignment horizontal="left" vertical="center" wrapText="1"/>
    </xf>
    <xf numFmtId="1" fontId="36" fillId="2" borderId="20" xfId="0" applyNumberFormat="1" applyFont="1" applyFill="1" applyBorder="1" applyAlignment="1">
      <alignment horizontal="center" vertical="center" wrapText="1"/>
    </xf>
    <xf numFmtId="0" fontId="38" fillId="2" borderId="20" xfId="0" applyFont="1" applyFill="1" applyBorder="1" applyAlignment="1">
      <alignment horizontal="justify" vertical="center" wrapText="1"/>
    </xf>
    <xf numFmtId="0" fontId="2" fillId="2" borderId="0" xfId="0" applyFont="1" applyFill="1" applyAlignment="1">
      <alignment horizontal="center" vertical="top" wrapText="1"/>
    </xf>
    <xf numFmtId="0" fontId="33" fillId="2" borderId="0" xfId="0" applyFont="1" applyFill="1" applyAlignment="1">
      <alignment horizontal="justify"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2" fillId="2" borderId="20" xfId="0" applyFont="1" applyFill="1" applyBorder="1" applyAlignment="1">
      <alignment horizontal="center"/>
    </xf>
    <xf numFmtId="0" fontId="22" fillId="2" borderId="20"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28"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21"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20" xfId="1" applyNumberFormat="1" applyFont="1" applyFill="1" applyBorder="1" applyAlignment="1">
      <alignment horizontal="center" vertical="center"/>
    </xf>
    <xf numFmtId="0" fontId="17"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8" fillId="4" borderId="11" xfId="0" applyFont="1" applyFill="1" applyBorder="1" applyAlignment="1">
      <alignment horizontal="center" vertical="center"/>
    </xf>
    <xf numFmtId="0" fontId="31" fillId="3" borderId="0" xfId="0" applyFont="1" applyFill="1" applyBorder="1" applyAlignment="1">
      <alignment horizontal="left" vertical="center"/>
    </xf>
    <xf numFmtId="0" fontId="32" fillId="3" borderId="0" xfId="0" applyFont="1" applyFill="1" applyBorder="1" applyAlignment="1">
      <alignment horizontal="left"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6" fillId="2" borderId="36" xfId="1" applyNumberFormat="1" applyFont="1" applyFill="1" applyBorder="1" applyAlignment="1">
      <alignment horizontal="center" vertical="center"/>
    </xf>
    <xf numFmtId="14" fontId="26" fillId="2" borderId="34" xfId="1" applyNumberFormat="1" applyFont="1" applyFill="1" applyBorder="1" applyAlignment="1">
      <alignment horizontal="center" vertical="center"/>
    </xf>
    <xf numFmtId="14" fontId="26" fillId="2" borderId="35"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31" xfId="1" applyFont="1" applyFill="1" applyBorder="1" applyAlignment="1">
      <alignment horizontal="center" vertical="center"/>
    </xf>
    <xf numFmtId="0" fontId="26" fillId="0" borderId="33" xfId="1" applyFont="1" applyBorder="1" applyAlignment="1">
      <alignment horizontal="right" vertical="center"/>
    </xf>
    <xf numFmtId="0" fontId="26" fillId="0" borderId="34" xfId="1" applyFont="1" applyBorder="1" applyAlignment="1">
      <alignment horizontal="right" vertical="center"/>
    </xf>
    <xf numFmtId="0" fontId="26"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3" fillId="2" borderId="36"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14" fontId="26" fillId="2" borderId="26" xfId="1" applyNumberFormat="1" applyFont="1" applyFill="1" applyBorder="1" applyAlignment="1">
      <alignment horizontal="center" vertical="center"/>
    </xf>
    <xf numFmtId="14" fontId="26"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6" fillId="0" borderId="26" xfId="1" applyFont="1" applyBorder="1" applyAlignment="1">
      <alignment horizontal="right" vertical="center"/>
    </xf>
    <xf numFmtId="0" fontId="26" fillId="0" borderId="27" xfId="1" applyFont="1" applyBorder="1" applyAlignment="1">
      <alignment horizontal="right" vertical="center"/>
    </xf>
    <xf numFmtId="0" fontId="26" fillId="0" borderId="28" xfId="1" applyFont="1" applyBorder="1" applyAlignment="1">
      <alignment horizontal="right" vertical="center"/>
    </xf>
    <xf numFmtId="14" fontId="26" fillId="2" borderId="39" xfId="1" applyNumberFormat="1" applyFont="1" applyFill="1" applyBorder="1" applyAlignment="1">
      <alignment horizontal="center" vertical="center"/>
    </xf>
    <xf numFmtId="14" fontId="26" fillId="2" borderId="40" xfId="1" applyNumberFormat="1" applyFont="1" applyFill="1" applyBorder="1" applyAlignment="1">
      <alignment horizontal="center" vertical="center"/>
    </xf>
  </cellXfs>
  <cellStyles count="24">
    <cellStyle name="Millares [0] 2" xfId="3"/>
    <cellStyle name="Millares 2" xfId="5"/>
    <cellStyle name="Millares 2 2" xfId="23"/>
    <cellStyle name="Normal" xfId="0" builtinId="0"/>
    <cellStyle name="Normal 10 2" xfId="16"/>
    <cellStyle name="Normal 14" xfId="12"/>
    <cellStyle name="Normal 2" xfId="1"/>
    <cellStyle name="Normal 2 2" xfId="4"/>
    <cellStyle name="Normal 2 2 2 2 2" xfId="10"/>
    <cellStyle name="Normal 3" xfId="18"/>
    <cellStyle name="Normal 3 2" xfId="21"/>
    <cellStyle name="Normal 3 3" xfId="19"/>
    <cellStyle name="Normal 3 3 2" xfId="20"/>
    <cellStyle name="Normal 3 4" xfId="7"/>
    <cellStyle name="Normal 3 5" xfId="22"/>
    <cellStyle name="Normal 4" xfId="13"/>
    <cellStyle name="Normal 4 2" xfId="14"/>
    <cellStyle name="Normal 4 2 2" xfId="15"/>
    <cellStyle name="Normal 4 3" xfId="11"/>
    <cellStyle name="Normal 6 2" xfId="8"/>
    <cellStyle name="Normal 6 2 2" xfId="9"/>
    <cellStyle name="Porcentaje" xfId="2" builtinId="5"/>
    <cellStyle name="Porcentaje 2 2" xfId="17"/>
    <cellStyle name="Text 2 2" xfId="6"/>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59</xdr:row>
      <xdr:rowOff>295275</xdr:rowOff>
    </xdr:from>
    <xdr:to>
      <xdr:col>9</xdr:col>
      <xdr:colOff>1447800</xdr:colOff>
      <xdr:row>59</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2" name="Imagen 2">
          <a:extLst>
            <a:ext uri="{FF2B5EF4-FFF2-40B4-BE49-F238E27FC236}">
              <a16:creationId xmlns:a16="http://schemas.microsoft.com/office/drawing/2014/main" id="{188ACF8F-3C91-4432-BEA3-147A8792D7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62</xdr:row>
      <xdr:rowOff>295275</xdr:rowOff>
    </xdr:from>
    <xdr:to>
      <xdr:col>9</xdr:col>
      <xdr:colOff>1447800</xdr:colOff>
      <xdr:row>62</xdr:row>
      <xdr:rowOff>609600</xdr:rowOff>
    </xdr:to>
    <xdr:pic>
      <xdr:nvPicPr>
        <xdr:cNvPr id="3" name="Imagen 9">
          <a:extLst>
            <a:ext uri="{FF2B5EF4-FFF2-40B4-BE49-F238E27FC236}">
              <a16:creationId xmlns:a16="http://schemas.microsoft.com/office/drawing/2014/main" id="{4BE01C93-8A19-42F2-AE2E-141BA2D2DE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7106900"/>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2" name="Imagen 2">
          <a:extLst>
            <a:ext uri="{FF2B5EF4-FFF2-40B4-BE49-F238E27FC236}">
              <a16:creationId xmlns:a16="http://schemas.microsoft.com/office/drawing/2014/main" id="{A4D501F0-9F93-43DE-A7B9-F7EFC1BAB3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1639" y="200891"/>
          <a:ext cx="1530927" cy="644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3" name="Imagen 9">
          <a:extLst>
            <a:ext uri="{FF2B5EF4-FFF2-40B4-BE49-F238E27FC236}">
              <a16:creationId xmlns:a16="http://schemas.microsoft.com/office/drawing/2014/main" id="{399FBD0C-379B-4E88-B605-11F753DF52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70518" y="12391159"/>
          <a:ext cx="5501987"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workbookViewId="0">
      <selection activeCell="B2" sqref="B2:K2"/>
    </sheetView>
  </sheetViews>
  <sheetFormatPr baseColWidth="10" defaultColWidth="11.42578125"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110" t="s">
        <v>21</v>
      </c>
      <c r="C2" s="111"/>
      <c r="D2" s="111"/>
      <c r="E2" s="111"/>
      <c r="F2" s="111"/>
      <c r="G2" s="111"/>
      <c r="H2" s="111"/>
      <c r="I2" s="111"/>
      <c r="J2" s="111"/>
      <c r="K2" s="112"/>
      <c r="L2" s="27"/>
      <c r="M2" s="27"/>
      <c r="N2" s="27"/>
      <c r="O2" s="27"/>
      <c r="P2" s="27"/>
    </row>
    <row r="3" spans="2:16" s="28" customFormat="1" ht="24.75" customHeight="1">
      <c r="B3" s="113" t="s">
        <v>52</v>
      </c>
      <c r="C3" s="114"/>
      <c r="D3" s="114"/>
      <c r="E3" s="114"/>
      <c r="F3" s="114"/>
      <c r="G3" s="114"/>
      <c r="H3" s="114"/>
      <c r="I3" s="114"/>
      <c r="J3" s="114"/>
      <c r="K3" s="115"/>
      <c r="L3" s="29"/>
      <c r="M3" s="29"/>
      <c r="N3" s="29"/>
      <c r="O3" s="29"/>
      <c r="P3" s="29"/>
    </row>
    <row r="4" spans="2:16" ht="24.75" customHeight="1">
      <c r="B4" s="116"/>
      <c r="C4" s="117"/>
      <c r="D4" s="117"/>
      <c r="E4" s="117"/>
      <c r="F4" s="117"/>
      <c r="G4" s="117"/>
      <c r="H4" s="117"/>
      <c r="I4" s="117"/>
      <c r="J4" s="117"/>
      <c r="K4" s="118"/>
      <c r="L4" s="27"/>
      <c r="M4" s="27"/>
      <c r="N4" s="27"/>
      <c r="O4" s="27"/>
      <c r="P4" s="27"/>
    </row>
    <row r="5" spans="2:16" ht="24.75" customHeight="1">
      <c r="B5" s="116"/>
      <c r="C5" s="117"/>
      <c r="D5" s="117"/>
      <c r="E5" s="117"/>
      <c r="F5" s="117"/>
      <c r="G5" s="117"/>
      <c r="H5" s="117"/>
      <c r="I5" s="117"/>
      <c r="J5" s="117"/>
      <c r="K5" s="118"/>
      <c r="L5" s="27"/>
      <c r="M5" s="27"/>
      <c r="N5" s="27"/>
      <c r="O5" s="27"/>
      <c r="P5" s="27"/>
    </row>
    <row r="6" spans="2:16" ht="24.75" customHeight="1">
      <c r="B6" s="116"/>
      <c r="C6" s="117"/>
      <c r="D6" s="117"/>
      <c r="E6" s="117"/>
      <c r="F6" s="117"/>
      <c r="G6" s="117"/>
      <c r="H6" s="117"/>
      <c r="I6" s="117"/>
      <c r="J6" s="117"/>
      <c r="K6" s="118"/>
      <c r="L6" s="27"/>
      <c r="M6" s="27"/>
      <c r="N6" s="27"/>
      <c r="O6" s="27"/>
      <c r="P6" s="27"/>
    </row>
    <row r="7" spans="2:16" ht="24.75" customHeight="1">
      <c r="B7" s="116"/>
      <c r="C7" s="117"/>
      <c r="D7" s="117"/>
      <c r="E7" s="117"/>
      <c r="F7" s="117"/>
      <c r="G7" s="117"/>
      <c r="H7" s="117"/>
      <c r="I7" s="117"/>
      <c r="J7" s="117"/>
      <c r="K7" s="118"/>
      <c r="L7" s="27"/>
      <c r="M7" s="27"/>
      <c r="N7" s="27"/>
      <c r="O7" s="27"/>
      <c r="P7" s="27"/>
    </row>
    <row r="8" spans="2:16" ht="24.75" customHeight="1">
      <c r="B8" s="116"/>
      <c r="C8" s="117"/>
      <c r="D8" s="117"/>
      <c r="E8" s="117"/>
      <c r="F8" s="117"/>
      <c r="G8" s="117"/>
      <c r="H8" s="117"/>
      <c r="I8" s="117"/>
      <c r="J8" s="117"/>
      <c r="K8" s="118"/>
      <c r="L8" s="27"/>
      <c r="M8" s="27"/>
      <c r="N8" s="27"/>
      <c r="O8" s="27"/>
      <c r="P8" s="27"/>
    </row>
    <row r="9" spans="2:16" ht="24.75" customHeight="1">
      <c r="B9" s="116"/>
      <c r="C9" s="117"/>
      <c r="D9" s="117"/>
      <c r="E9" s="117"/>
      <c r="F9" s="117"/>
      <c r="G9" s="117"/>
      <c r="H9" s="117"/>
      <c r="I9" s="117"/>
      <c r="J9" s="117"/>
      <c r="K9" s="118"/>
      <c r="L9" s="27"/>
      <c r="M9" s="27"/>
      <c r="N9" s="27"/>
      <c r="O9" s="27"/>
      <c r="P9" s="27"/>
    </row>
    <row r="10" spans="2:16" ht="24.75" customHeight="1">
      <c r="B10" s="116"/>
      <c r="C10" s="117"/>
      <c r="D10" s="117"/>
      <c r="E10" s="117"/>
      <c r="F10" s="117"/>
      <c r="G10" s="117"/>
      <c r="H10" s="117"/>
      <c r="I10" s="117"/>
      <c r="J10" s="117"/>
      <c r="K10" s="118"/>
      <c r="L10" s="27"/>
      <c r="M10" s="27"/>
      <c r="N10" s="27"/>
      <c r="O10" s="27"/>
      <c r="P10" s="27"/>
    </row>
    <row r="11" spans="2:16" ht="24.75" customHeight="1">
      <c r="B11" s="116"/>
      <c r="C11" s="117"/>
      <c r="D11" s="117"/>
      <c r="E11" s="117"/>
      <c r="F11" s="117"/>
      <c r="G11" s="117"/>
      <c r="H11" s="117"/>
      <c r="I11" s="117"/>
      <c r="J11" s="117"/>
      <c r="K11" s="118"/>
      <c r="L11" s="27"/>
      <c r="M11" s="27"/>
      <c r="N11" s="27"/>
      <c r="O11" s="27"/>
      <c r="P11" s="27"/>
    </row>
    <row r="12" spans="2:16" ht="24.75" customHeight="1">
      <c r="B12" s="116"/>
      <c r="C12" s="117"/>
      <c r="D12" s="117"/>
      <c r="E12" s="117"/>
      <c r="F12" s="117"/>
      <c r="G12" s="117"/>
      <c r="H12" s="117"/>
      <c r="I12" s="117"/>
      <c r="J12" s="117"/>
      <c r="K12" s="118"/>
      <c r="L12" s="27"/>
      <c r="M12" s="27"/>
      <c r="N12" s="27"/>
      <c r="O12" s="27"/>
      <c r="P12" s="27"/>
    </row>
    <row r="13" spans="2:16" ht="24.75" customHeight="1">
      <c r="B13" s="116"/>
      <c r="C13" s="117"/>
      <c r="D13" s="117"/>
      <c r="E13" s="117"/>
      <c r="F13" s="117"/>
      <c r="G13" s="117"/>
      <c r="H13" s="117"/>
      <c r="I13" s="117"/>
      <c r="J13" s="117"/>
      <c r="K13" s="118"/>
      <c r="L13" s="27"/>
      <c r="M13" s="27"/>
      <c r="N13" s="27"/>
      <c r="O13" s="27"/>
      <c r="P13" s="27"/>
    </row>
    <row r="14" spans="2:16" ht="24.75" customHeight="1">
      <c r="B14" s="116"/>
      <c r="C14" s="117"/>
      <c r="D14" s="117"/>
      <c r="E14" s="117"/>
      <c r="F14" s="117"/>
      <c r="G14" s="117"/>
      <c r="H14" s="117"/>
      <c r="I14" s="117"/>
      <c r="J14" s="117"/>
      <c r="K14" s="118"/>
      <c r="L14" s="27"/>
      <c r="M14" s="27"/>
      <c r="N14" s="27"/>
      <c r="O14" s="27"/>
      <c r="P14" s="27"/>
    </row>
    <row r="15" spans="2:16" ht="24.75" customHeight="1">
      <c r="B15" s="116"/>
      <c r="C15" s="117"/>
      <c r="D15" s="117"/>
      <c r="E15" s="117"/>
      <c r="F15" s="117"/>
      <c r="G15" s="117"/>
      <c r="H15" s="117"/>
      <c r="I15" s="117"/>
      <c r="J15" s="117"/>
      <c r="K15" s="118"/>
      <c r="L15" s="27"/>
      <c r="M15" s="27"/>
      <c r="N15" s="27"/>
      <c r="O15" s="27"/>
      <c r="P15" s="27"/>
    </row>
    <row r="16" spans="2:16" ht="24.75" customHeight="1">
      <c r="B16" s="116"/>
      <c r="C16" s="117"/>
      <c r="D16" s="117"/>
      <c r="E16" s="117"/>
      <c r="F16" s="117"/>
      <c r="G16" s="117"/>
      <c r="H16" s="117"/>
      <c r="I16" s="117"/>
      <c r="J16" s="117"/>
      <c r="K16" s="118"/>
      <c r="L16" s="27"/>
      <c r="M16" s="27"/>
      <c r="N16" s="27"/>
      <c r="O16" s="27"/>
      <c r="P16" s="27"/>
    </row>
    <row r="17" spans="2:16" ht="24.75" customHeight="1">
      <c r="B17" s="116"/>
      <c r="C17" s="117"/>
      <c r="D17" s="117"/>
      <c r="E17" s="117"/>
      <c r="F17" s="117"/>
      <c r="G17" s="117"/>
      <c r="H17" s="117"/>
      <c r="I17" s="117"/>
      <c r="J17" s="117"/>
      <c r="K17" s="118"/>
      <c r="L17" s="27"/>
      <c r="M17" s="27"/>
      <c r="N17" s="27"/>
      <c r="O17" s="27"/>
      <c r="P17" s="27"/>
    </row>
    <row r="18" spans="2:16" ht="24" customHeight="1">
      <c r="B18" s="116"/>
      <c r="C18" s="117"/>
      <c r="D18" s="117"/>
      <c r="E18" s="117"/>
      <c r="F18" s="117"/>
      <c r="G18" s="117"/>
      <c r="H18" s="117"/>
      <c r="I18" s="117"/>
      <c r="J18" s="117"/>
      <c r="K18" s="118"/>
      <c r="L18" s="27"/>
      <c r="M18" s="27"/>
      <c r="N18" s="27"/>
      <c r="O18" s="27"/>
      <c r="P18" s="27"/>
    </row>
    <row r="19" spans="2:16">
      <c r="B19" s="116"/>
      <c r="C19" s="117"/>
      <c r="D19" s="117"/>
      <c r="E19" s="117"/>
      <c r="F19" s="117"/>
      <c r="G19" s="117"/>
      <c r="H19" s="117"/>
      <c r="I19" s="117"/>
      <c r="J19" s="117"/>
      <c r="K19" s="118"/>
      <c r="L19" s="27"/>
      <c r="M19" s="27"/>
      <c r="N19" s="27"/>
      <c r="O19" s="27"/>
      <c r="P19" s="27"/>
    </row>
    <row r="20" spans="2:16">
      <c r="B20" s="116"/>
      <c r="C20" s="117"/>
      <c r="D20" s="117"/>
      <c r="E20" s="117"/>
      <c r="F20" s="117"/>
      <c r="G20" s="117"/>
      <c r="H20" s="117"/>
      <c r="I20" s="117"/>
      <c r="J20" s="117"/>
      <c r="K20" s="118"/>
      <c r="L20" s="27"/>
      <c r="M20" s="27"/>
      <c r="N20" s="27"/>
      <c r="O20" s="27"/>
      <c r="P20" s="27"/>
    </row>
    <row r="21" spans="2:16">
      <c r="B21" s="116"/>
      <c r="C21" s="117"/>
      <c r="D21" s="117"/>
      <c r="E21" s="117"/>
      <c r="F21" s="117"/>
      <c r="G21" s="117"/>
      <c r="H21" s="117"/>
      <c r="I21" s="117"/>
      <c r="J21" s="117"/>
      <c r="K21" s="118"/>
      <c r="L21" s="27"/>
      <c r="M21" s="27"/>
      <c r="N21" s="27"/>
      <c r="O21" s="27"/>
      <c r="P21" s="27"/>
    </row>
    <row r="22" spans="2:16">
      <c r="B22" s="116"/>
      <c r="C22" s="117"/>
      <c r="D22" s="117"/>
      <c r="E22" s="117"/>
      <c r="F22" s="117"/>
      <c r="G22" s="117"/>
      <c r="H22" s="117"/>
      <c r="I22" s="117"/>
      <c r="J22" s="117"/>
      <c r="K22" s="118"/>
      <c r="L22" s="27"/>
      <c r="M22" s="27"/>
      <c r="N22" s="27"/>
      <c r="O22" s="27"/>
      <c r="P22" s="27"/>
    </row>
    <row r="23" spans="2:16">
      <c r="B23" s="116"/>
      <c r="C23" s="117"/>
      <c r="D23" s="117"/>
      <c r="E23" s="117"/>
      <c r="F23" s="117"/>
      <c r="G23" s="117"/>
      <c r="H23" s="117"/>
      <c r="I23" s="117"/>
      <c r="J23" s="117"/>
      <c r="K23" s="118"/>
      <c r="L23" s="27"/>
      <c r="M23" s="27"/>
      <c r="N23" s="27"/>
      <c r="O23" s="27"/>
      <c r="P23" s="27"/>
    </row>
    <row r="24" spans="2:16">
      <c r="B24" s="116"/>
      <c r="C24" s="117"/>
      <c r="D24" s="117"/>
      <c r="E24" s="117"/>
      <c r="F24" s="117"/>
      <c r="G24" s="117"/>
      <c r="H24" s="117"/>
      <c r="I24" s="117"/>
      <c r="J24" s="117"/>
      <c r="K24" s="118"/>
      <c r="L24" s="27"/>
      <c r="M24" s="27"/>
      <c r="N24" s="27"/>
      <c r="O24" s="27"/>
      <c r="P24" s="27"/>
    </row>
    <row r="25" spans="2:16">
      <c r="B25" s="116"/>
      <c r="C25" s="117"/>
      <c r="D25" s="117"/>
      <c r="E25" s="117"/>
      <c r="F25" s="117"/>
      <c r="G25" s="117"/>
      <c r="H25" s="117"/>
      <c r="I25" s="117"/>
      <c r="J25" s="117"/>
      <c r="K25" s="118"/>
      <c r="L25" s="27"/>
      <c r="M25" s="27"/>
      <c r="N25" s="27"/>
      <c r="O25" s="27"/>
      <c r="P25" s="27"/>
    </row>
    <row r="26" spans="2:16">
      <c r="B26" s="119"/>
      <c r="C26" s="120"/>
      <c r="D26" s="120"/>
      <c r="E26" s="120"/>
      <c r="F26" s="120"/>
      <c r="G26" s="120"/>
      <c r="H26" s="120"/>
      <c r="I26" s="120"/>
      <c r="J26" s="120"/>
      <c r="K26" s="121"/>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abSelected="1" topLeftCell="D29" zoomScale="70" zoomScaleNormal="70" workbookViewId="0">
      <selection activeCell="E39" sqref="E39"/>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97" customWidth="1"/>
    <col min="7" max="7" width="25.140625" style="1" customWidth="1"/>
    <col min="8" max="8" width="15.7109375" style="97" customWidth="1"/>
    <col min="9" max="9" width="26.5703125" style="1" customWidth="1"/>
    <col min="10" max="10" width="24" style="97" customWidth="1"/>
    <col min="11" max="11" width="23.140625" style="1" customWidth="1"/>
    <col min="12" max="13" width="13.28515625" style="97"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22"/>
      <c r="D2" s="122"/>
      <c r="E2" s="122"/>
      <c r="F2" s="124" t="s">
        <v>0</v>
      </c>
      <c r="G2" s="124"/>
      <c r="H2" s="124"/>
      <c r="I2" s="124"/>
      <c r="J2" s="124"/>
      <c r="K2" s="124"/>
      <c r="L2" s="124"/>
      <c r="M2" s="124"/>
      <c r="N2" s="124"/>
      <c r="O2" s="124"/>
      <c r="P2" s="123" t="s">
        <v>1</v>
      </c>
      <c r="Q2" s="123"/>
      <c r="R2" s="123"/>
      <c r="S2" s="49"/>
      <c r="T2" s="31" t="s">
        <v>27</v>
      </c>
      <c r="U2" s="62"/>
    </row>
    <row r="3" spans="2:21" ht="12.75" customHeight="1">
      <c r="B3" s="36"/>
      <c r="C3" s="122"/>
      <c r="D3" s="122"/>
      <c r="E3" s="122"/>
      <c r="F3" s="124"/>
      <c r="G3" s="124"/>
      <c r="H3" s="124"/>
      <c r="I3" s="124"/>
      <c r="J3" s="124"/>
      <c r="K3" s="124"/>
      <c r="L3" s="124"/>
      <c r="M3" s="124"/>
      <c r="N3" s="124"/>
      <c r="O3" s="124"/>
      <c r="P3" s="123"/>
      <c r="Q3" s="123"/>
      <c r="R3" s="123"/>
      <c r="S3" s="49"/>
      <c r="T3" s="32" t="s">
        <v>28</v>
      </c>
      <c r="U3" s="62"/>
    </row>
    <row r="4" spans="2:21" ht="12.75" customHeight="1">
      <c r="B4" s="36"/>
      <c r="C4" s="122"/>
      <c r="D4" s="122"/>
      <c r="E4" s="122"/>
      <c r="F4" s="124"/>
      <c r="G4" s="124"/>
      <c r="H4" s="124"/>
      <c r="I4" s="124"/>
      <c r="J4" s="124"/>
      <c r="K4" s="124"/>
      <c r="L4" s="124"/>
      <c r="M4" s="124"/>
      <c r="N4" s="124"/>
      <c r="O4" s="124"/>
      <c r="P4" s="123"/>
      <c r="Q4" s="123"/>
      <c r="R4" s="123"/>
      <c r="S4" s="49"/>
      <c r="T4" s="32" t="s">
        <v>29</v>
      </c>
      <c r="U4" s="62"/>
    </row>
    <row r="5" spans="2:21" ht="12.75" customHeight="1">
      <c r="B5" s="36"/>
      <c r="C5" s="122"/>
      <c r="D5" s="122"/>
      <c r="E5" s="122"/>
      <c r="F5" s="124"/>
      <c r="G5" s="124"/>
      <c r="H5" s="124"/>
      <c r="I5" s="124"/>
      <c r="J5" s="124"/>
      <c r="K5" s="124"/>
      <c r="L5" s="124"/>
      <c r="M5" s="124"/>
      <c r="N5" s="124"/>
      <c r="O5" s="124"/>
      <c r="P5" s="123"/>
      <c r="Q5" s="123"/>
      <c r="R5" s="123"/>
      <c r="S5" s="49"/>
      <c r="T5" s="32" t="s">
        <v>30</v>
      </c>
      <c r="U5" s="62"/>
    </row>
    <row r="6" spans="2:21" ht="12.75" customHeight="1">
      <c r="B6" s="37"/>
      <c r="C6" s="122"/>
      <c r="D6" s="122"/>
      <c r="E6" s="122"/>
      <c r="F6" s="124"/>
      <c r="G6" s="124"/>
      <c r="H6" s="124"/>
      <c r="I6" s="124"/>
      <c r="J6" s="124"/>
      <c r="K6" s="124"/>
      <c r="L6" s="124"/>
      <c r="M6" s="124"/>
      <c r="N6" s="124"/>
      <c r="O6" s="124"/>
      <c r="P6" s="123"/>
      <c r="Q6" s="123"/>
      <c r="R6" s="123"/>
      <c r="S6" s="49"/>
      <c r="T6" s="33" t="s">
        <v>31</v>
      </c>
      <c r="U6" s="62"/>
    </row>
    <row r="7" spans="2:21" ht="15">
      <c r="B7" s="3"/>
      <c r="C7" s="4"/>
      <c r="D7" s="4"/>
      <c r="E7" s="4"/>
      <c r="F7" s="34"/>
      <c r="G7" s="4"/>
      <c r="H7" s="34"/>
      <c r="I7" s="34"/>
      <c r="J7" s="34"/>
      <c r="K7" s="34"/>
      <c r="L7" s="34"/>
      <c r="M7" s="34"/>
      <c r="N7" s="4"/>
      <c r="O7" s="19"/>
      <c r="P7" s="19"/>
      <c r="Q7" s="19"/>
      <c r="R7" s="19"/>
      <c r="S7" s="19"/>
      <c r="T7" s="2"/>
      <c r="U7" s="62"/>
    </row>
    <row r="8" spans="2:21" ht="15">
      <c r="B8" s="3"/>
      <c r="C8" s="4"/>
      <c r="D8" s="4"/>
      <c r="E8" s="4"/>
      <c r="F8" s="34"/>
      <c r="G8" s="4"/>
      <c r="H8" s="34"/>
      <c r="I8" s="34"/>
      <c r="J8" s="34"/>
      <c r="K8" s="34"/>
      <c r="L8" s="34"/>
      <c r="M8" s="34"/>
      <c r="N8" s="4"/>
      <c r="O8" s="19"/>
      <c r="P8" s="19"/>
      <c r="Q8" s="19"/>
      <c r="R8" s="19"/>
      <c r="S8" s="19"/>
      <c r="T8" s="5"/>
      <c r="U8" s="62"/>
    </row>
    <row r="9" spans="2:21" ht="15">
      <c r="B9" s="3"/>
      <c r="C9" s="4"/>
      <c r="D9" s="4"/>
      <c r="E9" s="4"/>
      <c r="F9" s="34"/>
      <c r="G9" s="4"/>
      <c r="H9" s="34"/>
      <c r="I9" s="6" t="s">
        <v>2</v>
      </c>
      <c r="J9" s="34"/>
      <c r="K9" s="145" t="s">
        <v>60</v>
      </c>
      <c r="L9" s="132"/>
      <c r="M9" s="132"/>
      <c r="N9" s="132"/>
      <c r="O9" s="4"/>
      <c r="P9" s="19"/>
      <c r="Q9" s="19"/>
      <c r="R9" s="19"/>
      <c r="S9" s="19"/>
      <c r="T9" s="5"/>
      <c r="U9" s="62"/>
    </row>
    <row r="10" spans="2:21" ht="15">
      <c r="B10" s="3"/>
      <c r="C10" s="4"/>
      <c r="D10" s="4"/>
      <c r="E10" s="4"/>
      <c r="F10" s="34"/>
      <c r="G10" s="4"/>
      <c r="H10" s="34"/>
      <c r="I10" s="6" t="s">
        <v>3</v>
      </c>
      <c r="J10" s="34"/>
      <c r="K10" s="146">
        <v>17070022423</v>
      </c>
      <c r="L10" s="146"/>
      <c r="M10" s="146"/>
      <c r="N10" s="146"/>
      <c r="O10" s="4"/>
      <c r="P10" s="4"/>
      <c r="Q10" s="4"/>
      <c r="R10" s="4"/>
      <c r="S10" s="4"/>
      <c r="T10" s="5"/>
      <c r="U10" s="62"/>
    </row>
    <row r="11" spans="2:21" ht="15">
      <c r="B11" s="3"/>
      <c r="C11" s="4"/>
      <c r="D11" s="4"/>
      <c r="E11" s="4"/>
      <c r="F11" s="34"/>
      <c r="G11" s="4"/>
      <c r="H11" s="34"/>
      <c r="I11" s="6" t="s">
        <v>4</v>
      </c>
      <c r="J11" s="34"/>
      <c r="K11" s="132" t="s">
        <v>15</v>
      </c>
      <c r="L11" s="132"/>
      <c r="M11" s="132"/>
      <c r="N11" s="132"/>
      <c r="O11" s="4"/>
      <c r="P11" s="4"/>
      <c r="Q11" s="4"/>
      <c r="R11" s="4"/>
      <c r="S11" s="4"/>
      <c r="T11" s="5"/>
      <c r="U11" s="62"/>
    </row>
    <row r="12" spans="2:21" ht="15">
      <c r="B12" s="3"/>
      <c r="C12" s="4"/>
      <c r="D12" s="4"/>
      <c r="E12" s="4"/>
      <c r="F12" s="34"/>
      <c r="G12" s="4"/>
      <c r="H12" s="34"/>
      <c r="I12" s="6" t="s">
        <v>22</v>
      </c>
      <c r="J12" s="34"/>
      <c r="K12" s="132" t="s">
        <v>19</v>
      </c>
      <c r="L12" s="132"/>
      <c r="M12" s="132"/>
      <c r="N12" s="132"/>
      <c r="O12" s="4"/>
      <c r="P12" s="4"/>
      <c r="Q12" s="4"/>
      <c r="R12" s="4"/>
      <c r="S12" s="4"/>
      <c r="T12" s="5"/>
      <c r="U12" s="62"/>
    </row>
    <row r="13" spans="2:21" ht="15">
      <c r="B13" s="3"/>
      <c r="C13" s="4"/>
      <c r="D13" s="4"/>
      <c r="E13" s="4"/>
      <c r="F13" s="34"/>
      <c r="G13" s="4"/>
      <c r="H13" s="34"/>
      <c r="I13" s="6" t="s">
        <v>13</v>
      </c>
      <c r="J13" s="34"/>
      <c r="K13" s="132" t="s">
        <v>20</v>
      </c>
      <c r="L13" s="132"/>
      <c r="M13" s="132"/>
      <c r="N13" s="132"/>
      <c r="O13" s="4"/>
      <c r="P13" s="4"/>
      <c r="Q13" s="4"/>
      <c r="R13" s="4"/>
      <c r="S13" s="4"/>
      <c r="T13" s="5"/>
      <c r="U13" s="62"/>
    </row>
    <row r="14" spans="2:21">
      <c r="B14" s="3"/>
      <c r="C14" s="4"/>
      <c r="D14" s="4"/>
      <c r="E14" s="4"/>
      <c r="F14" s="34"/>
      <c r="G14" s="4"/>
      <c r="H14" s="34"/>
      <c r="I14" s="30"/>
      <c r="J14" s="34"/>
      <c r="K14" s="20"/>
      <c r="L14" s="34"/>
      <c r="M14" s="34"/>
      <c r="N14" s="34"/>
      <c r="O14" s="4"/>
      <c r="P14" s="4"/>
      <c r="Q14" s="4"/>
      <c r="R14" s="4"/>
      <c r="S14" s="4"/>
      <c r="T14" s="5"/>
      <c r="U14" s="62"/>
    </row>
    <row r="15" spans="2:21" ht="5.25" customHeight="1">
      <c r="B15" s="3"/>
      <c r="C15" s="9"/>
      <c r="D15" s="9"/>
      <c r="E15" s="9"/>
      <c r="F15" s="98"/>
      <c r="G15" s="9"/>
      <c r="H15" s="98"/>
      <c r="I15" s="9"/>
      <c r="J15" s="99"/>
      <c r="K15" s="7"/>
      <c r="L15" s="34"/>
      <c r="M15" s="34"/>
      <c r="N15" s="4"/>
      <c r="O15" s="4"/>
      <c r="P15" s="4"/>
      <c r="Q15" s="4"/>
      <c r="R15" s="4"/>
      <c r="S15" s="4"/>
      <c r="T15" s="5"/>
      <c r="U15" s="62"/>
    </row>
    <row r="16" spans="2:21" ht="15" customHeight="1">
      <c r="B16" s="3"/>
      <c r="C16" s="141" t="s">
        <v>14</v>
      </c>
      <c r="D16" s="142"/>
      <c r="E16" s="142"/>
      <c r="F16" s="142"/>
      <c r="G16" s="142"/>
      <c r="H16" s="142"/>
      <c r="I16" s="142"/>
      <c r="J16" s="142"/>
      <c r="K16" s="142"/>
      <c r="L16" s="142"/>
      <c r="M16" s="142"/>
      <c r="N16" s="142"/>
      <c r="O16" s="143"/>
      <c r="P16" s="4"/>
      <c r="Q16" s="4"/>
      <c r="R16" s="4"/>
      <c r="S16" s="4"/>
      <c r="T16" s="5"/>
      <c r="U16" s="62"/>
    </row>
    <row r="17" spans="2:21" ht="5.25" customHeight="1">
      <c r="B17" s="3"/>
      <c r="C17" s="7"/>
      <c r="D17" s="7"/>
      <c r="E17" s="7"/>
      <c r="F17" s="99"/>
      <c r="G17" s="7"/>
      <c r="H17" s="99"/>
      <c r="I17" s="7"/>
      <c r="J17" s="99"/>
      <c r="K17" s="7"/>
      <c r="L17" s="99"/>
      <c r="M17" s="99"/>
      <c r="N17" s="7"/>
      <c r="O17" s="7"/>
      <c r="P17" s="4"/>
      <c r="Q17" s="4"/>
      <c r="R17" s="4"/>
      <c r="S17" s="4"/>
      <c r="T17" s="5"/>
      <c r="U17" s="62"/>
    </row>
    <row r="18" spans="2:21" ht="17.25" customHeight="1">
      <c r="B18" s="3"/>
      <c r="C18" s="136" t="s">
        <v>61</v>
      </c>
      <c r="D18" s="136"/>
      <c r="E18" s="136"/>
      <c r="F18" s="136"/>
      <c r="G18" s="136"/>
      <c r="H18" s="136"/>
      <c r="I18" s="136"/>
      <c r="J18" s="136"/>
      <c r="K18" s="136"/>
      <c r="L18" s="136"/>
      <c r="M18" s="136"/>
      <c r="N18" s="136"/>
      <c r="O18" s="136"/>
      <c r="P18" s="4"/>
      <c r="Q18" s="4"/>
      <c r="R18" s="4"/>
      <c r="S18" s="4"/>
      <c r="T18" s="5"/>
      <c r="U18" s="62"/>
    </row>
    <row r="19" spans="2:21" ht="4.5" customHeight="1">
      <c r="B19" s="3"/>
      <c r="C19" s="9"/>
      <c r="D19" s="9"/>
      <c r="E19" s="9"/>
      <c r="F19" s="98"/>
      <c r="G19" s="9"/>
      <c r="H19" s="98"/>
      <c r="I19" s="9"/>
      <c r="J19" s="98"/>
      <c r="K19" s="9"/>
      <c r="L19" s="99"/>
      <c r="M19" s="99"/>
      <c r="N19" s="11"/>
      <c r="O19" s="7"/>
      <c r="P19" s="4"/>
      <c r="Q19" s="4"/>
      <c r="R19" s="4"/>
      <c r="S19" s="4"/>
      <c r="T19" s="5"/>
      <c r="U19" s="62"/>
    </row>
    <row r="20" spans="2:21" ht="15.75" customHeight="1">
      <c r="B20" s="3"/>
      <c r="C20" s="138" t="s">
        <v>11</v>
      </c>
      <c r="D20" s="139"/>
      <c r="E20" s="139"/>
      <c r="F20" s="139"/>
      <c r="G20" s="139"/>
      <c r="H20" s="139"/>
      <c r="I20" s="139"/>
      <c r="J20" s="139"/>
      <c r="K20" s="139"/>
      <c r="L20" s="139"/>
      <c r="M20" s="139"/>
      <c r="N20" s="139"/>
      <c r="O20" s="140"/>
      <c r="P20" s="4"/>
      <c r="Q20" s="4"/>
      <c r="R20" s="4"/>
      <c r="S20" s="4"/>
      <c r="T20" s="5"/>
      <c r="U20" s="62"/>
    </row>
    <row r="21" spans="2:21" ht="6" customHeight="1">
      <c r="B21" s="3"/>
      <c r="C21" s="8"/>
      <c r="D21" s="8"/>
      <c r="E21" s="8"/>
      <c r="F21" s="100"/>
      <c r="G21" s="8"/>
      <c r="H21" s="100"/>
      <c r="I21" s="8"/>
      <c r="J21" s="100"/>
      <c r="K21" s="8"/>
      <c r="L21" s="100"/>
      <c r="M21" s="100"/>
      <c r="N21" s="8"/>
      <c r="O21" s="8"/>
      <c r="P21" s="8"/>
      <c r="Q21" s="8"/>
      <c r="R21" s="8"/>
      <c r="S21" s="8"/>
      <c r="T21" s="5"/>
      <c r="U21" s="62"/>
    </row>
    <row r="22" spans="2:21" ht="20.25" customHeight="1">
      <c r="B22" s="3"/>
      <c r="C22" s="137" t="s">
        <v>63</v>
      </c>
      <c r="D22" s="137"/>
      <c r="E22" s="137"/>
      <c r="F22" s="137"/>
      <c r="G22" s="137"/>
      <c r="H22" s="137"/>
      <c r="I22" s="137"/>
      <c r="J22" s="137"/>
      <c r="K22" s="137"/>
      <c r="L22" s="137"/>
      <c r="M22" s="137"/>
      <c r="N22" s="137"/>
      <c r="O22" s="137"/>
      <c r="P22" s="8"/>
      <c r="Q22" s="8"/>
      <c r="R22" s="8"/>
      <c r="S22" s="8"/>
      <c r="T22" s="5"/>
      <c r="U22" s="62"/>
    </row>
    <row r="23" spans="2:21" ht="20.25" customHeight="1">
      <c r="B23" s="3"/>
      <c r="C23" s="137" t="s">
        <v>64</v>
      </c>
      <c r="D23" s="137"/>
      <c r="E23" s="137"/>
      <c r="F23" s="137"/>
      <c r="G23" s="137"/>
      <c r="H23" s="137"/>
      <c r="I23" s="137"/>
      <c r="J23" s="137"/>
      <c r="K23" s="137"/>
      <c r="L23" s="137"/>
      <c r="M23" s="137"/>
      <c r="N23" s="137"/>
      <c r="O23" s="137"/>
      <c r="P23" s="8"/>
      <c r="Q23" s="8"/>
      <c r="R23" s="8"/>
      <c r="S23" s="8"/>
      <c r="T23" s="5"/>
      <c r="U23" s="62"/>
    </row>
    <row r="24" spans="2:21" ht="22.5" customHeight="1">
      <c r="B24" s="3"/>
      <c r="C24" s="137" t="s">
        <v>65</v>
      </c>
      <c r="D24" s="137"/>
      <c r="E24" s="137"/>
      <c r="F24" s="137"/>
      <c r="G24" s="137"/>
      <c r="H24" s="137"/>
      <c r="I24" s="137"/>
      <c r="J24" s="137"/>
      <c r="K24" s="137"/>
      <c r="L24" s="137"/>
      <c r="M24" s="137"/>
      <c r="N24" s="137"/>
      <c r="O24" s="137"/>
      <c r="P24" s="8"/>
      <c r="Q24" s="8"/>
      <c r="R24" s="8"/>
      <c r="S24" s="8"/>
      <c r="T24" s="5"/>
      <c r="U24" s="62"/>
    </row>
    <row r="25" spans="2:21" ht="27" customHeight="1">
      <c r="B25" s="3"/>
      <c r="C25" s="137"/>
      <c r="D25" s="137"/>
      <c r="E25" s="137"/>
      <c r="F25" s="137"/>
      <c r="G25" s="137"/>
      <c r="H25" s="137"/>
      <c r="I25" s="137"/>
      <c r="J25" s="137"/>
      <c r="K25" s="137"/>
      <c r="L25" s="137"/>
      <c r="M25" s="137"/>
      <c r="N25" s="137"/>
      <c r="O25" s="137"/>
      <c r="P25" s="8"/>
      <c r="Q25" s="8"/>
      <c r="R25" s="8"/>
      <c r="S25" s="8"/>
      <c r="T25" s="5"/>
      <c r="U25" s="62"/>
    </row>
    <row r="26" spans="2:21" ht="21" customHeight="1">
      <c r="B26" s="3"/>
      <c r="C26" s="137"/>
      <c r="D26" s="137"/>
      <c r="E26" s="137"/>
      <c r="F26" s="137"/>
      <c r="G26" s="137"/>
      <c r="H26" s="137"/>
      <c r="I26" s="137"/>
      <c r="J26" s="137"/>
      <c r="K26" s="137"/>
      <c r="L26" s="137"/>
      <c r="M26" s="137"/>
      <c r="N26" s="137"/>
      <c r="O26" s="137"/>
      <c r="P26" s="4"/>
      <c r="Q26" s="4"/>
      <c r="R26" s="4"/>
      <c r="S26" s="4"/>
      <c r="T26" s="5"/>
      <c r="U26" s="62"/>
    </row>
    <row r="27" spans="2:21" ht="15.75" customHeight="1">
      <c r="B27" s="3"/>
      <c r="C27" s="138" t="s">
        <v>18</v>
      </c>
      <c r="D27" s="139"/>
      <c r="E27" s="139"/>
      <c r="F27" s="139"/>
      <c r="G27" s="139"/>
      <c r="H27" s="139"/>
      <c r="I27" s="139"/>
      <c r="J27" s="139"/>
      <c r="K27" s="139"/>
      <c r="L27" s="139"/>
      <c r="M27" s="139"/>
      <c r="N27" s="139"/>
      <c r="O27" s="140"/>
      <c r="P27" s="24"/>
      <c r="Q27" s="24"/>
      <c r="R27" s="24"/>
      <c r="S27" s="24"/>
      <c r="T27" s="5"/>
      <c r="U27" s="62"/>
    </row>
    <row r="28" spans="2:21" ht="5.25" customHeight="1">
      <c r="B28" s="3"/>
      <c r="C28" s="9"/>
      <c r="D28" s="9"/>
      <c r="E28" s="9"/>
      <c r="F28" s="98"/>
      <c r="G28" s="9"/>
      <c r="H28" s="98"/>
      <c r="I28" s="9"/>
      <c r="J28" s="99"/>
      <c r="K28" s="7"/>
      <c r="L28" s="99"/>
      <c r="M28" s="99"/>
      <c r="N28" s="7"/>
      <c r="O28" s="7"/>
      <c r="P28" s="7"/>
      <c r="Q28" s="7"/>
      <c r="R28" s="7"/>
      <c r="S28" s="7"/>
      <c r="T28" s="5"/>
      <c r="U28" s="62"/>
    </row>
    <row r="29" spans="2:21" ht="34.5" customHeight="1">
      <c r="B29" s="3"/>
      <c r="C29" s="136" t="s">
        <v>62</v>
      </c>
      <c r="D29" s="136"/>
      <c r="E29" s="136"/>
      <c r="F29" s="136"/>
      <c r="G29" s="136"/>
      <c r="H29" s="136"/>
      <c r="I29" s="136"/>
      <c r="J29" s="136"/>
      <c r="K29" s="136"/>
      <c r="L29" s="136"/>
      <c r="M29" s="136"/>
      <c r="N29" s="136"/>
      <c r="O29" s="136"/>
      <c r="P29" s="7"/>
      <c r="Q29" s="7"/>
      <c r="R29" s="7"/>
      <c r="S29" s="7"/>
      <c r="T29" s="5"/>
      <c r="U29" s="62"/>
    </row>
    <row r="30" spans="2:21" ht="3.75" customHeight="1">
      <c r="B30" s="3"/>
      <c r="C30" s="4"/>
      <c r="D30" s="4"/>
      <c r="E30" s="18"/>
      <c r="F30" s="98"/>
      <c r="G30" s="18"/>
      <c r="H30" s="98"/>
      <c r="I30" s="18"/>
      <c r="J30" s="98"/>
      <c r="K30" s="18"/>
      <c r="L30" s="98"/>
      <c r="M30" s="98"/>
      <c r="N30" s="18"/>
      <c r="O30" s="7"/>
      <c r="P30" s="7"/>
      <c r="Q30" s="7"/>
      <c r="R30" s="7"/>
      <c r="S30" s="7"/>
      <c r="T30" s="5"/>
      <c r="U30" s="62"/>
    </row>
    <row r="31" spans="2:21" ht="3.75" customHeight="1">
      <c r="B31" s="3"/>
      <c r="C31" s="9"/>
      <c r="D31" s="9"/>
      <c r="E31" s="9"/>
      <c r="F31" s="98"/>
      <c r="G31" s="9"/>
      <c r="H31" s="98"/>
      <c r="I31" s="9"/>
      <c r="J31" s="98"/>
      <c r="K31" s="9"/>
      <c r="L31" s="98"/>
      <c r="M31" s="98"/>
      <c r="N31" s="9"/>
      <c r="O31" s="7"/>
      <c r="P31" s="7"/>
      <c r="Q31" s="7"/>
      <c r="R31" s="7"/>
      <c r="S31" s="7"/>
      <c r="T31" s="5"/>
      <c r="U31" s="62"/>
    </row>
    <row r="32" spans="2:21" ht="5.25" customHeight="1">
      <c r="B32" s="3"/>
      <c r="C32" s="12"/>
      <c r="D32" s="12"/>
      <c r="E32" s="12"/>
      <c r="F32" s="101"/>
      <c r="G32" s="12"/>
      <c r="H32" s="101"/>
      <c r="I32" s="12"/>
      <c r="J32" s="101"/>
      <c r="K32" s="12"/>
      <c r="L32" s="101"/>
      <c r="M32" s="101"/>
      <c r="N32" s="4"/>
      <c r="O32" s="4"/>
      <c r="P32" s="4"/>
      <c r="Q32" s="4"/>
      <c r="R32" s="4"/>
      <c r="S32" s="4"/>
      <c r="T32" s="5"/>
      <c r="U32" s="62"/>
    </row>
    <row r="33" spans="2:21" ht="15.75" customHeight="1">
      <c r="B33" s="3"/>
      <c r="C33" s="141" t="s">
        <v>12</v>
      </c>
      <c r="D33" s="142"/>
      <c r="E33" s="142"/>
      <c r="F33" s="142"/>
      <c r="G33" s="142"/>
      <c r="H33" s="142"/>
      <c r="I33" s="142"/>
      <c r="J33" s="142"/>
      <c r="K33" s="142"/>
      <c r="L33" s="142"/>
      <c r="M33" s="142"/>
      <c r="N33" s="142"/>
      <c r="O33" s="143"/>
      <c r="P33" s="6"/>
      <c r="Q33" s="6"/>
      <c r="R33" s="6"/>
      <c r="S33" s="6"/>
      <c r="T33" s="5"/>
      <c r="U33" s="62"/>
    </row>
    <row r="34" spans="2:21" ht="6" customHeight="1">
      <c r="B34" s="3"/>
      <c r="C34" s="4"/>
      <c r="D34" s="4"/>
      <c r="E34" s="13"/>
      <c r="F34" s="102"/>
      <c r="G34" s="13"/>
      <c r="H34" s="102"/>
      <c r="I34" s="13"/>
      <c r="J34" s="102"/>
      <c r="K34" s="13"/>
      <c r="L34" s="102"/>
      <c r="M34" s="102"/>
      <c r="N34" s="13"/>
      <c r="O34" s="13"/>
      <c r="P34" s="13"/>
      <c r="Q34" s="13"/>
      <c r="R34" s="4"/>
      <c r="S34" s="4"/>
      <c r="T34" s="5"/>
      <c r="U34" s="62"/>
    </row>
    <row r="35" spans="2:21" ht="33" customHeight="1">
      <c r="B35" s="3"/>
      <c r="C35" s="133" t="s">
        <v>25</v>
      </c>
      <c r="D35" s="134" t="s">
        <v>32</v>
      </c>
      <c r="E35" s="144" t="s">
        <v>33</v>
      </c>
      <c r="F35" s="133" t="s">
        <v>34</v>
      </c>
      <c r="G35" s="133" t="s">
        <v>35</v>
      </c>
      <c r="H35" s="133" t="s">
        <v>36</v>
      </c>
      <c r="I35" s="144" t="s">
        <v>37</v>
      </c>
      <c r="J35" s="133" t="s">
        <v>38</v>
      </c>
      <c r="K35" s="133"/>
      <c r="L35" s="133" t="s">
        <v>39</v>
      </c>
      <c r="M35" s="133" t="s">
        <v>40</v>
      </c>
      <c r="N35" s="133" t="s">
        <v>41</v>
      </c>
      <c r="O35" s="133" t="s">
        <v>42</v>
      </c>
      <c r="P35" s="161" t="s">
        <v>43</v>
      </c>
      <c r="Q35" s="150" t="s">
        <v>23</v>
      </c>
      <c r="R35" s="151"/>
      <c r="S35" s="46"/>
      <c r="T35" s="5"/>
      <c r="U35" s="62"/>
    </row>
    <row r="36" spans="2:21" ht="33" customHeight="1">
      <c r="B36" s="3"/>
      <c r="C36" s="133"/>
      <c r="D36" s="135"/>
      <c r="E36" s="144"/>
      <c r="F36" s="133"/>
      <c r="G36" s="133"/>
      <c r="H36" s="133"/>
      <c r="I36" s="144"/>
      <c r="J36" s="85" t="s">
        <v>5</v>
      </c>
      <c r="K36" s="48" t="s">
        <v>6</v>
      </c>
      <c r="L36" s="133"/>
      <c r="M36" s="133"/>
      <c r="N36" s="133"/>
      <c r="O36" s="133"/>
      <c r="P36" s="135"/>
      <c r="Q36" s="50" t="s">
        <v>17</v>
      </c>
      <c r="R36" s="51" t="s">
        <v>16</v>
      </c>
      <c r="S36" s="25" t="s">
        <v>46</v>
      </c>
      <c r="T36" s="25" t="s">
        <v>47</v>
      </c>
      <c r="U36" s="62"/>
    </row>
    <row r="37" spans="2:21" s="14" customFormat="1" ht="213.75">
      <c r="B37" s="15"/>
      <c r="C37" s="55">
        <v>1</v>
      </c>
      <c r="D37" s="92" t="s">
        <v>76</v>
      </c>
      <c r="E37" s="93" t="s">
        <v>81</v>
      </c>
      <c r="F37" s="87" t="s">
        <v>68</v>
      </c>
      <c r="G37" s="93" t="s">
        <v>80</v>
      </c>
      <c r="H37" s="88" t="s">
        <v>31</v>
      </c>
      <c r="I37" s="94" t="s">
        <v>77</v>
      </c>
      <c r="J37" s="89">
        <v>1</v>
      </c>
      <c r="K37" s="94" t="s">
        <v>78</v>
      </c>
      <c r="L37" s="90">
        <v>43905</v>
      </c>
      <c r="M37" s="90" t="s">
        <v>79</v>
      </c>
      <c r="N37" s="105" t="s">
        <v>70</v>
      </c>
      <c r="O37" s="105" t="s">
        <v>70</v>
      </c>
      <c r="P37" s="105" t="s">
        <v>71</v>
      </c>
      <c r="Q37" s="89"/>
      <c r="R37" s="91"/>
      <c r="S37" s="22">
        <f>IF(H37="Baja",1,IF(H37="Media - baja",2,IF(H37="Media",3,IF(H37="Media - alta",4,5))))</f>
        <v>5</v>
      </c>
      <c r="T37" s="45">
        <f>R37*S37</f>
        <v>0</v>
      </c>
      <c r="U37" s="63"/>
    </row>
    <row r="38" spans="2:21" s="14" customFormat="1" ht="180" customHeight="1">
      <c r="B38" s="15"/>
      <c r="C38" s="55">
        <v>2</v>
      </c>
      <c r="D38" s="86" t="s">
        <v>84</v>
      </c>
      <c r="E38" s="93" t="s">
        <v>87</v>
      </c>
      <c r="F38" s="87" t="s">
        <v>68</v>
      </c>
      <c r="G38" s="93" t="s">
        <v>82</v>
      </c>
      <c r="H38" s="87" t="s">
        <v>31</v>
      </c>
      <c r="I38" s="89" t="s">
        <v>83</v>
      </c>
      <c r="J38" s="96">
        <v>1</v>
      </c>
      <c r="K38" s="94" t="s">
        <v>78</v>
      </c>
      <c r="L38" s="90">
        <v>43905</v>
      </c>
      <c r="M38" s="90" t="s">
        <v>79</v>
      </c>
      <c r="N38" s="105" t="s">
        <v>70</v>
      </c>
      <c r="O38" s="105" t="s">
        <v>70</v>
      </c>
      <c r="P38" s="105" t="s">
        <v>71</v>
      </c>
      <c r="Q38" s="89"/>
      <c r="R38" s="91"/>
      <c r="S38" s="22">
        <f t="shared" ref="S38:S54" si="0">IF(H38="Baja",1,IF(H38="Media - baja",2,IF(H38="Media",3,IF(H38="Media - alta",4,5))))</f>
        <v>5</v>
      </c>
      <c r="T38" s="45">
        <f t="shared" ref="T38:T54" si="1">R38*S38</f>
        <v>0</v>
      </c>
      <c r="U38" s="63"/>
    </row>
    <row r="39" spans="2:21" s="14" customFormat="1" ht="135">
      <c r="B39" s="15"/>
      <c r="C39" s="55">
        <v>4</v>
      </c>
      <c r="D39" s="86" t="s">
        <v>85</v>
      </c>
      <c r="E39" s="107" t="s">
        <v>75</v>
      </c>
      <c r="F39" s="109" t="s">
        <v>68</v>
      </c>
      <c r="G39" s="107" t="s">
        <v>86</v>
      </c>
      <c r="H39" s="108" t="s">
        <v>73</v>
      </c>
      <c r="I39" s="87" t="s">
        <v>74</v>
      </c>
      <c r="J39" s="106">
        <v>34</v>
      </c>
      <c r="K39" s="107" t="s">
        <v>72</v>
      </c>
      <c r="L39" s="90">
        <v>43905</v>
      </c>
      <c r="M39" s="90">
        <v>44012</v>
      </c>
      <c r="N39" s="95" t="s">
        <v>69</v>
      </c>
      <c r="O39" s="95" t="s">
        <v>69</v>
      </c>
      <c r="P39" s="89"/>
      <c r="Q39" s="89"/>
      <c r="R39" s="91"/>
      <c r="S39" s="22" t="e">
        <f>IF(#REF!="Baja",1,IF(#REF!="Media - baja",2,IF(#REF!="Media",3,IF(#REF!="Media - alta",4,5))))</f>
        <v>#REF!</v>
      </c>
      <c r="T39" s="45" t="e">
        <f t="shared" si="1"/>
        <v>#REF!</v>
      </c>
      <c r="U39" s="63"/>
    </row>
    <row r="40" spans="2:21" s="14" customFormat="1" ht="31.5" customHeight="1">
      <c r="B40" s="15"/>
      <c r="C40" s="55">
        <v>5</v>
      </c>
      <c r="D40" s="86"/>
      <c r="E40" s="87"/>
      <c r="F40" s="87"/>
      <c r="G40" s="87"/>
      <c r="H40" s="87"/>
      <c r="I40" s="87"/>
      <c r="J40" s="91"/>
      <c r="K40" s="89"/>
      <c r="L40" s="90"/>
      <c r="M40" s="90"/>
      <c r="N40" s="89"/>
      <c r="O40" s="89"/>
      <c r="P40" s="89"/>
      <c r="Q40" s="89"/>
      <c r="R40" s="91"/>
      <c r="S40" s="22">
        <f t="shared" si="0"/>
        <v>5</v>
      </c>
      <c r="T40" s="45">
        <f t="shared" si="1"/>
        <v>0</v>
      </c>
      <c r="U40" s="63"/>
    </row>
    <row r="41" spans="2:21" s="14" customFormat="1" ht="31.5" customHeight="1">
      <c r="B41" s="15"/>
      <c r="C41" s="55">
        <v>6</v>
      </c>
      <c r="D41" s="86"/>
      <c r="E41" s="87"/>
      <c r="F41" s="87"/>
      <c r="G41" s="87"/>
      <c r="H41" s="87"/>
      <c r="I41" s="87"/>
      <c r="J41" s="91"/>
      <c r="K41" s="89"/>
      <c r="L41" s="90"/>
      <c r="M41" s="90"/>
      <c r="N41" s="89"/>
      <c r="O41" s="89"/>
      <c r="P41" s="89"/>
      <c r="Q41" s="89"/>
      <c r="R41" s="91"/>
      <c r="S41" s="22">
        <f t="shared" si="0"/>
        <v>5</v>
      </c>
      <c r="T41" s="45">
        <f t="shared" si="1"/>
        <v>0</v>
      </c>
      <c r="U41" s="63"/>
    </row>
    <row r="42" spans="2:21" s="14" customFormat="1" ht="31.5" customHeight="1">
      <c r="B42" s="15"/>
      <c r="C42" s="55">
        <v>7</v>
      </c>
      <c r="D42" s="86"/>
      <c r="E42" s="87"/>
      <c r="F42" s="87"/>
      <c r="G42" s="87"/>
      <c r="H42" s="87"/>
      <c r="I42" s="87"/>
      <c r="J42" s="91"/>
      <c r="K42" s="89"/>
      <c r="L42" s="90"/>
      <c r="M42" s="90"/>
      <c r="N42" s="89"/>
      <c r="O42" s="89"/>
      <c r="P42" s="89"/>
      <c r="Q42" s="89"/>
      <c r="R42" s="91"/>
      <c r="S42" s="22">
        <f t="shared" si="0"/>
        <v>5</v>
      </c>
      <c r="T42" s="45">
        <f t="shared" si="1"/>
        <v>0</v>
      </c>
      <c r="U42" s="63"/>
    </row>
    <row r="43" spans="2:21" s="14" customFormat="1" ht="31.5" customHeight="1">
      <c r="B43" s="15"/>
      <c r="C43" s="55">
        <v>8</v>
      </c>
      <c r="D43" s="86"/>
      <c r="E43" s="87"/>
      <c r="F43" s="87"/>
      <c r="G43" s="87"/>
      <c r="H43" s="87"/>
      <c r="I43" s="87"/>
      <c r="J43" s="91"/>
      <c r="K43" s="89"/>
      <c r="L43" s="90"/>
      <c r="M43" s="90"/>
      <c r="N43" s="89"/>
      <c r="O43" s="89"/>
      <c r="P43" s="89"/>
      <c r="Q43" s="89"/>
      <c r="R43" s="91"/>
      <c r="S43" s="22">
        <f t="shared" si="0"/>
        <v>5</v>
      </c>
      <c r="T43" s="45">
        <f t="shared" si="1"/>
        <v>0</v>
      </c>
      <c r="U43" s="63"/>
    </row>
    <row r="44" spans="2:21" s="14" customFormat="1" ht="31.5" customHeight="1">
      <c r="B44" s="15"/>
      <c r="C44" s="55">
        <v>9</v>
      </c>
      <c r="D44" s="86"/>
      <c r="E44" s="87"/>
      <c r="F44" s="87"/>
      <c r="G44" s="87"/>
      <c r="H44" s="87"/>
      <c r="I44" s="87"/>
      <c r="J44" s="91"/>
      <c r="K44" s="89"/>
      <c r="L44" s="90"/>
      <c r="M44" s="90"/>
      <c r="N44" s="89"/>
      <c r="O44" s="89"/>
      <c r="P44" s="89"/>
      <c r="Q44" s="89"/>
      <c r="R44" s="91"/>
      <c r="S44" s="22">
        <f t="shared" si="0"/>
        <v>5</v>
      </c>
      <c r="T44" s="45">
        <f t="shared" si="1"/>
        <v>0</v>
      </c>
      <c r="U44" s="63"/>
    </row>
    <row r="45" spans="2:21" s="14" customFormat="1" ht="31.5" customHeight="1">
      <c r="B45" s="15"/>
      <c r="C45" s="55">
        <v>10</v>
      </c>
      <c r="D45" s="86"/>
      <c r="E45" s="87"/>
      <c r="F45" s="87"/>
      <c r="G45" s="87"/>
      <c r="H45" s="87"/>
      <c r="I45" s="87"/>
      <c r="J45" s="91"/>
      <c r="K45" s="89"/>
      <c r="L45" s="90"/>
      <c r="M45" s="90"/>
      <c r="N45" s="89"/>
      <c r="O45" s="89"/>
      <c r="P45" s="89"/>
      <c r="Q45" s="89"/>
      <c r="R45" s="91"/>
      <c r="S45" s="22">
        <f t="shared" si="0"/>
        <v>5</v>
      </c>
      <c r="T45" s="45">
        <f t="shared" si="1"/>
        <v>0</v>
      </c>
      <c r="U45" s="63"/>
    </row>
    <row r="46" spans="2:21" s="14" customFormat="1" ht="31.5" customHeight="1">
      <c r="B46" s="15"/>
      <c r="C46" s="55">
        <v>11</v>
      </c>
      <c r="D46" s="86"/>
      <c r="E46" s="87"/>
      <c r="F46" s="87"/>
      <c r="G46" s="87"/>
      <c r="H46" s="87"/>
      <c r="I46" s="87"/>
      <c r="J46" s="91"/>
      <c r="K46" s="89"/>
      <c r="L46" s="90"/>
      <c r="M46" s="90"/>
      <c r="N46" s="89"/>
      <c r="O46" s="89"/>
      <c r="P46" s="89"/>
      <c r="Q46" s="89"/>
      <c r="R46" s="91"/>
      <c r="S46" s="22">
        <f t="shared" si="0"/>
        <v>5</v>
      </c>
      <c r="T46" s="45">
        <f t="shared" si="1"/>
        <v>0</v>
      </c>
      <c r="U46" s="63"/>
    </row>
    <row r="47" spans="2:21" s="14" customFormat="1" ht="31.5" customHeight="1">
      <c r="B47" s="15"/>
      <c r="C47" s="55">
        <v>12</v>
      </c>
      <c r="D47" s="86"/>
      <c r="E47" s="87"/>
      <c r="F47" s="87"/>
      <c r="G47" s="87"/>
      <c r="H47" s="87"/>
      <c r="I47" s="87"/>
      <c r="J47" s="91"/>
      <c r="K47" s="89"/>
      <c r="L47" s="90"/>
      <c r="M47" s="90"/>
      <c r="N47" s="89"/>
      <c r="O47" s="89"/>
      <c r="P47" s="89"/>
      <c r="Q47" s="89"/>
      <c r="R47" s="91"/>
      <c r="S47" s="22"/>
      <c r="T47" s="45"/>
      <c r="U47" s="63"/>
    </row>
    <row r="48" spans="2:21" s="14" customFormat="1" ht="31.5" customHeight="1">
      <c r="B48" s="15"/>
      <c r="C48" s="55">
        <v>13</v>
      </c>
      <c r="D48" s="86"/>
      <c r="E48" s="87"/>
      <c r="F48" s="87"/>
      <c r="G48" s="87"/>
      <c r="H48" s="87"/>
      <c r="I48" s="87"/>
      <c r="J48" s="91"/>
      <c r="K48" s="89"/>
      <c r="L48" s="90"/>
      <c r="M48" s="90"/>
      <c r="N48" s="89"/>
      <c r="O48" s="89"/>
      <c r="P48" s="89"/>
      <c r="Q48" s="89"/>
      <c r="R48" s="91"/>
      <c r="S48" s="22"/>
      <c r="T48" s="45"/>
      <c r="U48" s="63"/>
    </row>
    <row r="49" spans="1:21" s="14" customFormat="1" ht="31.5" customHeight="1">
      <c r="B49" s="15"/>
      <c r="C49" s="55">
        <v>14</v>
      </c>
      <c r="D49" s="86"/>
      <c r="E49" s="87"/>
      <c r="F49" s="87"/>
      <c r="G49" s="87"/>
      <c r="H49" s="87"/>
      <c r="I49" s="87"/>
      <c r="J49" s="91"/>
      <c r="K49" s="89"/>
      <c r="L49" s="90"/>
      <c r="M49" s="90"/>
      <c r="N49" s="89"/>
      <c r="O49" s="89"/>
      <c r="P49" s="89"/>
      <c r="Q49" s="89"/>
      <c r="R49" s="91"/>
      <c r="S49" s="22"/>
      <c r="T49" s="45"/>
      <c r="U49" s="63"/>
    </row>
    <row r="50" spans="1:21" s="14" customFormat="1" ht="31.5" customHeight="1">
      <c r="B50" s="15"/>
      <c r="C50" s="55">
        <v>15</v>
      </c>
      <c r="D50" s="86"/>
      <c r="E50" s="87"/>
      <c r="F50" s="87"/>
      <c r="G50" s="87"/>
      <c r="H50" s="87"/>
      <c r="I50" s="87"/>
      <c r="J50" s="91"/>
      <c r="K50" s="89"/>
      <c r="L50" s="90"/>
      <c r="M50" s="90"/>
      <c r="N50" s="89"/>
      <c r="O50" s="89"/>
      <c r="P50" s="89"/>
      <c r="Q50" s="89"/>
      <c r="R50" s="91"/>
      <c r="S50" s="22"/>
      <c r="T50" s="45"/>
      <c r="U50" s="63"/>
    </row>
    <row r="51" spans="1:21" s="14" customFormat="1" ht="31.5" customHeight="1">
      <c r="B51" s="15"/>
      <c r="C51" s="55">
        <v>16</v>
      </c>
      <c r="D51" s="86"/>
      <c r="E51" s="87"/>
      <c r="F51" s="87"/>
      <c r="G51" s="87"/>
      <c r="H51" s="87"/>
      <c r="I51" s="87"/>
      <c r="J51" s="91"/>
      <c r="K51" s="89"/>
      <c r="L51" s="90"/>
      <c r="M51" s="90"/>
      <c r="N51" s="89"/>
      <c r="O51" s="89"/>
      <c r="P51" s="89"/>
      <c r="Q51" s="89"/>
      <c r="R51" s="91"/>
      <c r="S51" s="22"/>
      <c r="T51" s="45"/>
      <c r="U51" s="63"/>
    </row>
    <row r="52" spans="1:21" s="14" customFormat="1" ht="31.5" customHeight="1">
      <c r="B52" s="15"/>
      <c r="C52" s="55">
        <v>17</v>
      </c>
      <c r="D52" s="86"/>
      <c r="E52" s="87"/>
      <c r="F52" s="87"/>
      <c r="G52" s="87"/>
      <c r="H52" s="87"/>
      <c r="I52" s="87"/>
      <c r="J52" s="91"/>
      <c r="K52" s="89"/>
      <c r="L52" s="90"/>
      <c r="M52" s="90"/>
      <c r="N52" s="89"/>
      <c r="O52" s="89"/>
      <c r="P52" s="89"/>
      <c r="Q52" s="89"/>
      <c r="R52" s="91"/>
      <c r="S52" s="22"/>
      <c r="T52" s="45"/>
      <c r="U52" s="63"/>
    </row>
    <row r="53" spans="1:21" s="14" customFormat="1" ht="31.5" customHeight="1">
      <c r="B53" s="15"/>
      <c r="C53" s="55">
        <v>18</v>
      </c>
      <c r="D53" s="86"/>
      <c r="E53" s="87"/>
      <c r="F53" s="87"/>
      <c r="G53" s="87"/>
      <c r="H53" s="87"/>
      <c r="I53" s="87"/>
      <c r="J53" s="91"/>
      <c r="K53" s="89"/>
      <c r="L53" s="90"/>
      <c r="M53" s="90"/>
      <c r="N53" s="89"/>
      <c r="O53" s="89"/>
      <c r="P53" s="89"/>
      <c r="Q53" s="89"/>
      <c r="R53" s="91"/>
      <c r="S53" s="22">
        <f t="shared" si="0"/>
        <v>5</v>
      </c>
      <c r="T53" s="45">
        <f t="shared" si="1"/>
        <v>0</v>
      </c>
      <c r="U53" s="63"/>
    </row>
    <row r="54" spans="1:21" s="14" customFormat="1" ht="31.5" customHeight="1">
      <c r="B54" s="15"/>
      <c r="C54" s="55" t="s">
        <v>24</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9"/>
      <c r="G55" s="38"/>
      <c r="H55" s="40"/>
      <c r="I55" s="38"/>
      <c r="J55" s="41"/>
      <c r="K55" s="38"/>
      <c r="L55" s="104"/>
      <c r="M55" s="104"/>
      <c r="N55" s="38"/>
      <c r="O55" s="38"/>
      <c r="P55" s="38"/>
      <c r="Q55" s="38"/>
      <c r="R55" s="43"/>
      <c r="S55" s="43"/>
      <c r="T55" s="43"/>
      <c r="U55" s="63"/>
    </row>
    <row r="56" spans="1:21" ht="21.75" customHeight="1">
      <c r="B56" s="65"/>
      <c r="C56" s="66"/>
      <c r="D56" s="66"/>
      <c r="E56" s="66"/>
      <c r="F56" s="103"/>
      <c r="G56" s="66"/>
      <c r="H56" s="103"/>
      <c r="I56" s="66"/>
      <c r="J56" s="103"/>
      <c r="K56" s="66"/>
      <c r="L56" s="103"/>
      <c r="M56" s="103"/>
      <c r="N56" s="66"/>
      <c r="O56" s="66"/>
      <c r="P56" s="66"/>
      <c r="Q56" s="66"/>
      <c r="R56" s="66"/>
      <c r="S56" s="66"/>
      <c r="T56" s="67"/>
      <c r="U56" s="62"/>
    </row>
    <row r="57" spans="1:21" ht="21.75" customHeight="1">
      <c r="A57" s="16"/>
      <c r="B57" s="158" t="s">
        <v>7</v>
      </c>
      <c r="C57" s="159"/>
      <c r="D57" s="159"/>
      <c r="E57" s="159"/>
      <c r="F57" s="159"/>
      <c r="G57" s="159"/>
      <c r="H57" s="159"/>
      <c r="I57" s="159"/>
      <c r="J57" s="159"/>
      <c r="K57" s="159"/>
      <c r="L57" s="159"/>
      <c r="M57" s="159"/>
      <c r="N57" s="159"/>
      <c r="O57" s="159"/>
      <c r="P57" s="159"/>
      <c r="Q57" s="159"/>
      <c r="R57" s="159"/>
      <c r="S57" s="159"/>
      <c r="T57" s="159"/>
      <c r="U57" s="160"/>
    </row>
    <row r="58" spans="1:21" ht="21.75" customHeight="1">
      <c r="A58" s="17"/>
      <c r="B58" s="155" t="s">
        <v>8</v>
      </c>
      <c r="C58" s="156"/>
      <c r="D58" s="156"/>
      <c r="E58" s="156"/>
      <c r="F58" s="156"/>
      <c r="G58" s="156"/>
      <c r="H58" s="156"/>
      <c r="I58" s="156"/>
      <c r="J58" s="156"/>
      <c r="K58" s="156"/>
      <c r="L58" s="156"/>
      <c r="M58" s="156"/>
      <c r="N58" s="156"/>
      <c r="O58" s="156"/>
      <c r="P58" s="156"/>
      <c r="Q58" s="156"/>
      <c r="R58" s="156"/>
      <c r="S58" s="156"/>
      <c r="T58" s="156"/>
      <c r="U58" s="157"/>
    </row>
    <row r="59" spans="1:21" ht="21.75" customHeight="1">
      <c r="B59" s="125" t="s">
        <v>9</v>
      </c>
      <c r="C59" s="126"/>
      <c r="D59" s="127"/>
      <c r="E59" s="128" t="s">
        <v>26</v>
      </c>
      <c r="F59" s="128"/>
      <c r="G59" s="128"/>
      <c r="H59" s="128" t="s">
        <v>44</v>
      </c>
      <c r="I59" s="128"/>
      <c r="J59" s="129">
        <v>3</v>
      </c>
      <c r="K59" s="130"/>
      <c r="L59" s="130"/>
      <c r="M59" s="131" t="s">
        <v>10</v>
      </c>
      <c r="N59" s="131"/>
      <c r="O59" s="131"/>
      <c r="P59" s="152">
        <v>43343</v>
      </c>
      <c r="Q59" s="153"/>
      <c r="R59" s="153"/>
      <c r="S59" s="153"/>
      <c r="T59" s="153"/>
      <c r="U59" s="154"/>
    </row>
    <row r="60" spans="1:21" ht="80.25" customHeight="1">
      <c r="B60" s="147"/>
      <c r="C60" s="148"/>
      <c r="D60" s="148"/>
      <c r="E60" s="148"/>
      <c r="F60" s="148"/>
      <c r="G60" s="148"/>
      <c r="H60" s="148"/>
      <c r="I60" s="148"/>
      <c r="J60" s="149"/>
      <c r="K60" s="149"/>
      <c r="L60" s="149"/>
      <c r="M60" s="148"/>
      <c r="N60" s="148"/>
      <c r="O60" s="148"/>
      <c r="P60" s="149"/>
      <c r="Q60" s="149"/>
      <c r="R60" s="149"/>
      <c r="S60" s="149"/>
      <c r="T60" s="149"/>
      <c r="U60" s="64"/>
    </row>
    <row r="95" spans="21:21" ht="15.75" customHeight="1">
      <c r="U95" s="18"/>
    </row>
    <row r="96" spans="21:21">
      <c r="U96" s="18"/>
    </row>
    <row r="97" spans="21:21" ht="15.75" customHeight="1">
      <c r="U97" s="18"/>
    </row>
    <row r="98" spans="21:21">
      <c r="U98" s="9"/>
    </row>
    <row r="99" spans="21:21" ht="15.75" customHeight="1">
      <c r="U99" s="18"/>
    </row>
  </sheetData>
  <mergeCells count="42">
    <mergeCell ref="B60:T60"/>
    <mergeCell ref="C35:C36"/>
    <mergeCell ref="E35:E36"/>
    <mergeCell ref="F35:F36"/>
    <mergeCell ref="Q35:R35"/>
    <mergeCell ref="P59:U59"/>
    <mergeCell ref="B58:U58"/>
    <mergeCell ref="B57:U57"/>
    <mergeCell ref="P35:P36"/>
    <mergeCell ref="K9:N9"/>
    <mergeCell ref="K10:N10"/>
    <mergeCell ref="K11:N11"/>
    <mergeCell ref="C16:O16"/>
    <mergeCell ref="C27:O27"/>
    <mergeCell ref="C22:O22"/>
    <mergeCell ref="C23:O23"/>
    <mergeCell ref="C24:O24"/>
    <mergeCell ref="C25:O25"/>
    <mergeCell ref="C29:O29"/>
    <mergeCell ref="C33:O33"/>
    <mergeCell ref="I35:I36"/>
    <mergeCell ref="J35:K35"/>
    <mergeCell ref="L35:L36"/>
    <mergeCell ref="M35:M36"/>
    <mergeCell ref="O35:O36"/>
    <mergeCell ref="N35:N36"/>
    <mergeCell ref="C2:E6"/>
    <mergeCell ref="P2:R6"/>
    <mergeCell ref="F2:O6"/>
    <mergeCell ref="B59:D59"/>
    <mergeCell ref="E59:G59"/>
    <mergeCell ref="H59:I59"/>
    <mergeCell ref="J59:L59"/>
    <mergeCell ref="M59:O59"/>
    <mergeCell ref="K12:N12"/>
    <mergeCell ref="K13:N13"/>
    <mergeCell ref="H35:H36"/>
    <mergeCell ref="D35:D36"/>
    <mergeCell ref="G35:G36"/>
    <mergeCell ref="C18:O18"/>
    <mergeCell ref="C26:O26"/>
    <mergeCell ref="C20:O20"/>
  </mergeCells>
  <dataValidations count="1">
    <dataValidation type="list" allowBlank="1" showInputMessage="1" showErrorMessage="1" sqref="H37:H38 H40: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02"/>
  <sheetViews>
    <sheetView zoomScale="70" zoomScaleNormal="70" workbookViewId="0">
      <selection activeCell="E42" sqref="E42"/>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22"/>
      <c r="D2" s="122"/>
      <c r="E2" s="122"/>
      <c r="F2" s="124" t="s">
        <v>0</v>
      </c>
      <c r="G2" s="124"/>
      <c r="H2" s="124"/>
      <c r="I2" s="124"/>
      <c r="J2" s="124"/>
      <c r="K2" s="124"/>
      <c r="L2" s="124"/>
      <c r="M2" s="124"/>
      <c r="N2" s="124"/>
      <c r="O2" s="124"/>
      <c r="P2" s="123" t="s">
        <v>1</v>
      </c>
      <c r="Q2" s="123"/>
      <c r="R2" s="123"/>
      <c r="S2" s="49"/>
      <c r="T2" s="31" t="s">
        <v>27</v>
      </c>
      <c r="U2" s="62"/>
    </row>
    <row r="3" spans="2:21" ht="12.75" customHeight="1">
      <c r="B3" s="36"/>
      <c r="C3" s="122"/>
      <c r="D3" s="122"/>
      <c r="E3" s="122"/>
      <c r="F3" s="124"/>
      <c r="G3" s="124"/>
      <c r="H3" s="124"/>
      <c r="I3" s="124"/>
      <c r="J3" s="124"/>
      <c r="K3" s="124"/>
      <c r="L3" s="124"/>
      <c r="M3" s="124"/>
      <c r="N3" s="124"/>
      <c r="O3" s="124"/>
      <c r="P3" s="123"/>
      <c r="Q3" s="123"/>
      <c r="R3" s="123"/>
      <c r="S3" s="49"/>
      <c r="T3" s="32" t="s">
        <v>28</v>
      </c>
      <c r="U3" s="62"/>
    </row>
    <row r="4" spans="2:21" ht="12.75" customHeight="1">
      <c r="B4" s="36"/>
      <c r="C4" s="122"/>
      <c r="D4" s="122"/>
      <c r="E4" s="122"/>
      <c r="F4" s="124"/>
      <c r="G4" s="124"/>
      <c r="H4" s="124"/>
      <c r="I4" s="124"/>
      <c r="J4" s="124"/>
      <c r="K4" s="124"/>
      <c r="L4" s="124"/>
      <c r="M4" s="124"/>
      <c r="N4" s="124"/>
      <c r="O4" s="124"/>
      <c r="P4" s="123"/>
      <c r="Q4" s="123"/>
      <c r="R4" s="123"/>
      <c r="S4" s="49"/>
      <c r="T4" s="32" t="s">
        <v>29</v>
      </c>
      <c r="U4" s="62"/>
    </row>
    <row r="5" spans="2:21" ht="12.75" customHeight="1">
      <c r="B5" s="36"/>
      <c r="C5" s="122"/>
      <c r="D5" s="122"/>
      <c r="E5" s="122"/>
      <c r="F5" s="124"/>
      <c r="G5" s="124"/>
      <c r="H5" s="124"/>
      <c r="I5" s="124"/>
      <c r="J5" s="124"/>
      <c r="K5" s="124"/>
      <c r="L5" s="124"/>
      <c r="M5" s="124"/>
      <c r="N5" s="124"/>
      <c r="O5" s="124"/>
      <c r="P5" s="123"/>
      <c r="Q5" s="123"/>
      <c r="R5" s="123"/>
      <c r="S5" s="49"/>
      <c r="T5" s="32" t="s">
        <v>30</v>
      </c>
      <c r="U5" s="62"/>
    </row>
    <row r="6" spans="2:21" ht="12.75" customHeight="1">
      <c r="B6" s="37"/>
      <c r="C6" s="122"/>
      <c r="D6" s="122"/>
      <c r="E6" s="122"/>
      <c r="F6" s="124"/>
      <c r="G6" s="124"/>
      <c r="H6" s="124"/>
      <c r="I6" s="124"/>
      <c r="J6" s="124"/>
      <c r="K6" s="124"/>
      <c r="L6" s="124"/>
      <c r="M6" s="124"/>
      <c r="N6" s="124"/>
      <c r="O6" s="124"/>
      <c r="P6" s="123"/>
      <c r="Q6" s="123"/>
      <c r="R6" s="123"/>
      <c r="S6" s="49"/>
      <c r="T6" s="33" t="s">
        <v>31</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45" t="s">
        <v>60</v>
      </c>
      <c r="L9" s="132"/>
      <c r="M9" s="132"/>
      <c r="N9" s="132"/>
      <c r="O9" s="4"/>
      <c r="P9" s="19"/>
      <c r="Q9" s="19"/>
      <c r="R9" s="19"/>
      <c r="S9" s="19"/>
      <c r="T9" s="5"/>
      <c r="U9" s="62"/>
    </row>
    <row r="10" spans="2:21" ht="15">
      <c r="B10" s="3"/>
      <c r="C10" s="4"/>
      <c r="D10" s="4"/>
      <c r="E10" s="4"/>
      <c r="F10" s="4"/>
      <c r="G10" s="4"/>
      <c r="H10" s="4"/>
      <c r="I10" s="6" t="s">
        <v>3</v>
      </c>
      <c r="J10" s="4"/>
      <c r="K10" s="146">
        <v>17070022423</v>
      </c>
      <c r="L10" s="146"/>
      <c r="M10" s="146"/>
      <c r="N10" s="146"/>
      <c r="O10" s="4"/>
      <c r="P10" s="4"/>
      <c r="Q10" s="4"/>
      <c r="R10" s="4"/>
      <c r="S10" s="4"/>
      <c r="T10" s="5"/>
      <c r="U10" s="62"/>
    </row>
    <row r="11" spans="2:21" ht="15">
      <c r="B11" s="3"/>
      <c r="C11" s="4"/>
      <c r="D11" s="4"/>
      <c r="E11" s="4"/>
      <c r="F11" s="4"/>
      <c r="G11" s="4"/>
      <c r="H11" s="4"/>
      <c r="I11" s="6" t="s">
        <v>4</v>
      </c>
      <c r="J11" s="4"/>
      <c r="K11" s="132" t="s">
        <v>15</v>
      </c>
      <c r="L11" s="132"/>
      <c r="M11" s="132"/>
      <c r="N11" s="132"/>
      <c r="O11" s="4"/>
      <c r="P11" s="4"/>
      <c r="Q11" s="4"/>
      <c r="R11" s="4"/>
      <c r="S11" s="4"/>
      <c r="T11" s="5"/>
      <c r="U11" s="62"/>
    </row>
    <row r="12" spans="2:21" ht="15">
      <c r="B12" s="3"/>
      <c r="C12" s="4"/>
      <c r="D12" s="4"/>
      <c r="E12" s="4"/>
      <c r="F12" s="4"/>
      <c r="G12" s="4"/>
      <c r="H12" s="4"/>
      <c r="I12" s="6" t="s">
        <v>22</v>
      </c>
      <c r="J12" s="4"/>
      <c r="K12" s="132" t="s">
        <v>19</v>
      </c>
      <c r="L12" s="132"/>
      <c r="M12" s="132"/>
      <c r="N12" s="132"/>
      <c r="O12" s="4"/>
      <c r="P12" s="4"/>
      <c r="Q12" s="4"/>
      <c r="R12" s="4"/>
      <c r="S12" s="4"/>
      <c r="T12" s="5"/>
      <c r="U12" s="62"/>
    </row>
    <row r="13" spans="2:21" ht="15">
      <c r="B13" s="3"/>
      <c r="C13" s="4"/>
      <c r="D13" s="4"/>
      <c r="E13" s="4"/>
      <c r="F13" s="4"/>
      <c r="G13" s="4"/>
      <c r="H13" s="4"/>
      <c r="I13" s="6" t="s">
        <v>13</v>
      </c>
      <c r="J13" s="4"/>
      <c r="K13" s="132" t="s">
        <v>20</v>
      </c>
      <c r="L13" s="132"/>
      <c r="M13" s="132"/>
      <c r="N13" s="132"/>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41" t="s">
        <v>14</v>
      </c>
      <c r="D16" s="142"/>
      <c r="E16" s="142"/>
      <c r="F16" s="142"/>
      <c r="G16" s="142"/>
      <c r="H16" s="142"/>
      <c r="I16" s="142"/>
      <c r="J16" s="142"/>
      <c r="K16" s="142"/>
      <c r="L16" s="142"/>
      <c r="M16" s="142"/>
      <c r="N16" s="142"/>
      <c r="O16" s="143"/>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36" t="s">
        <v>61</v>
      </c>
      <c r="D18" s="136"/>
      <c r="E18" s="136"/>
      <c r="F18" s="136"/>
      <c r="G18" s="136"/>
      <c r="H18" s="136"/>
      <c r="I18" s="136"/>
      <c r="J18" s="136"/>
      <c r="K18" s="136"/>
      <c r="L18" s="136"/>
      <c r="M18" s="136"/>
      <c r="N18" s="136"/>
      <c r="O18" s="136"/>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8" t="s">
        <v>11</v>
      </c>
      <c r="D20" s="139"/>
      <c r="E20" s="139"/>
      <c r="F20" s="139"/>
      <c r="G20" s="139"/>
      <c r="H20" s="139"/>
      <c r="I20" s="139"/>
      <c r="J20" s="139"/>
      <c r="K20" s="139"/>
      <c r="L20" s="139"/>
      <c r="M20" s="139"/>
      <c r="N20" s="139"/>
      <c r="O20" s="140"/>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0.25" customHeight="1">
      <c r="B22" s="3"/>
      <c r="C22" s="137" t="s">
        <v>67</v>
      </c>
      <c r="D22" s="137"/>
      <c r="E22" s="137"/>
      <c r="F22" s="137"/>
      <c r="G22" s="137"/>
      <c r="H22" s="137"/>
      <c r="I22" s="137"/>
      <c r="J22" s="137"/>
      <c r="K22" s="137"/>
      <c r="L22" s="137"/>
      <c r="M22" s="137"/>
      <c r="N22" s="137"/>
      <c r="O22" s="137"/>
      <c r="P22" s="8"/>
      <c r="Q22" s="8"/>
      <c r="R22" s="8"/>
      <c r="S22" s="8"/>
      <c r="T22" s="5"/>
      <c r="U22" s="62"/>
    </row>
    <row r="23" spans="2:21" ht="20.25" customHeight="1">
      <c r="B23" s="3"/>
      <c r="C23" s="137"/>
      <c r="D23" s="137"/>
      <c r="E23" s="137"/>
      <c r="F23" s="137"/>
      <c r="G23" s="137"/>
      <c r="H23" s="137"/>
      <c r="I23" s="137"/>
      <c r="J23" s="137"/>
      <c r="K23" s="137"/>
      <c r="L23" s="137"/>
      <c r="M23" s="137"/>
      <c r="N23" s="137"/>
      <c r="O23" s="137"/>
      <c r="P23" s="8"/>
      <c r="Q23" s="8"/>
      <c r="R23" s="8"/>
      <c r="S23" s="8"/>
      <c r="T23" s="5"/>
      <c r="U23" s="62"/>
    </row>
    <row r="24" spans="2:21" ht="33.75" customHeight="1">
      <c r="B24" s="3"/>
      <c r="C24" s="137"/>
      <c r="D24" s="137"/>
      <c r="E24" s="137"/>
      <c r="F24" s="137"/>
      <c r="G24" s="137"/>
      <c r="H24" s="137"/>
      <c r="I24" s="137"/>
      <c r="J24" s="137"/>
      <c r="K24" s="137"/>
      <c r="L24" s="137"/>
      <c r="M24" s="137"/>
      <c r="N24" s="137"/>
      <c r="O24" s="137"/>
      <c r="P24" s="8"/>
      <c r="Q24" s="8"/>
      <c r="R24" s="8"/>
      <c r="S24" s="8"/>
      <c r="T24" s="5"/>
      <c r="U24" s="62"/>
    </row>
    <row r="25" spans="2:21" ht="27" customHeight="1">
      <c r="B25" s="3"/>
      <c r="C25" s="137"/>
      <c r="D25" s="137"/>
      <c r="E25" s="137"/>
      <c r="F25" s="137"/>
      <c r="G25" s="137"/>
      <c r="H25" s="137"/>
      <c r="I25" s="137"/>
      <c r="J25" s="137"/>
      <c r="K25" s="137"/>
      <c r="L25" s="137"/>
      <c r="M25" s="137"/>
      <c r="N25" s="137"/>
      <c r="O25" s="137"/>
      <c r="P25" s="8"/>
      <c r="Q25" s="8"/>
      <c r="R25" s="8"/>
      <c r="S25" s="8"/>
      <c r="T25" s="5"/>
      <c r="U25" s="62"/>
    </row>
    <row r="26" spans="2:21" ht="21" customHeight="1">
      <c r="B26" s="3"/>
      <c r="C26" s="137"/>
      <c r="D26" s="137"/>
      <c r="E26" s="137"/>
      <c r="F26" s="137"/>
      <c r="G26" s="137"/>
      <c r="H26" s="137"/>
      <c r="I26" s="137"/>
      <c r="J26" s="137"/>
      <c r="K26" s="137"/>
      <c r="L26" s="137"/>
      <c r="M26" s="137"/>
      <c r="N26" s="137"/>
      <c r="O26" s="137"/>
      <c r="P26" s="4"/>
      <c r="Q26" s="4"/>
      <c r="R26" s="4"/>
      <c r="S26" s="4"/>
      <c r="T26" s="5"/>
      <c r="U26" s="62"/>
    </row>
    <row r="27" spans="2:21" ht="15.75" customHeight="1">
      <c r="B27" s="3"/>
      <c r="C27" s="138" t="s">
        <v>18</v>
      </c>
      <c r="D27" s="139"/>
      <c r="E27" s="139"/>
      <c r="F27" s="139"/>
      <c r="G27" s="139"/>
      <c r="H27" s="139"/>
      <c r="I27" s="139"/>
      <c r="J27" s="139"/>
      <c r="K27" s="139"/>
      <c r="L27" s="139"/>
      <c r="M27" s="139"/>
      <c r="N27" s="139"/>
      <c r="O27" s="140"/>
      <c r="P27" s="24"/>
      <c r="Q27" s="24"/>
      <c r="R27" s="24"/>
      <c r="S27" s="24"/>
      <c r="T27" s="5"/>
      <c r="U27" s="62"/>
    </row>
    <row r="28" spans="2:21" ht="5.25" customHeight="1">
      <c r="B28" s="3"/>
      <c r="C28" s="9"/>
      <c r="D28" s="9"/>
      <c r="E28" s="9"/>
      <c r="F28" s="9"/>
      <c r="G28" s="9"/>
      <c r="H28" s="9"/>
      <c r="I28" s="9"/>
      <c r="J28" s="7"/>
      <c r="K28" s="7"/>
      <c r="L28" s="7"/>
      <c r="M28" s="7"/>
      <c r="N28" s="7"/>
      <c r="O28" s="7"/>
      <c r="P28" s="7"/>
      <c r="Q28" s="7"/>
      <c r="R28" s="7"/>
      <c r="S28" s="7"/>
      <c r="T28" s="5"/>
      <c r="U28" s="62"/>
    </row>
    <row r="29" spans="2:21" ht="34.5" customHeight="1">
      <c r="B29" s="3"/>
      <c r="C29" s="136" t="s">
        <v>66</v>
      </c>
      <c r="D29" s="136"/>
      <c r="E29" s="136"/>
      <c r="F29" s="136"/>
      <c r="G29" s="136"/>
      <c r="H29" s="136"/>
      <c r="I29" s="136"/>
      <c r="J29" s="136"/>
      <c r="K29" s="136"/>
      <c r="L29" s="136"/>
      <c r="M29" s="136"/>
      <c r="N29" s="136"/>
      <c r="O29" s="136"/>
      <c r="P29" s="7"/>
      <c r="Q29" s="7"/>
      <c r="R29" s="7"/>
      <c r="S29" s="7"/>
      <c r="T29" s="5"/>
      <c r="U29" s="62"/>
    </row>
    <row r="30" spans="2:21" ht="3.75" customHeight="1">
      <c r="B30" s="3"/>
      <c r="C30" s="4"/>
      <c r="D30" s="4"/>
      <c r="E30" s="18"/>
      <c r="F30" s="18"/>
      <c r="G30" s="18"/>
      <c r="H30" s="18"/>
      <c r="I30" s="18"/>
      <c r="J30" s="18"/>
      <c r="K30" s="18"/>
      <c r="L30" s="18"/>
      <c r="M30" s="18"/>
      <c r="N30" s="18"/>
      <c r="O30" s="7"/>
      <c r="P30" s="7"/>
      <c r="Q30" s="7"/>
      <c r="R30" s="7"/>
      <c r="S30" s="7"/>
      <c r="T30" s="5"/>
      <c r="U30" s="62"/>
    </row>
    <row r="31" spans="2:21" ht="3.75" customHeight="1">
      <c r="B31" s="3"/>
      <c r="C31" s="9"/>
      <c r="D31" s="9"/>
      <c r="E31" s="9"/>
      <c r="F31" s="9"/>
      <c r="G31" s="9"/>
      <c r="H31" s="9"/>
      <c r="I31" s="9"/>
      <c r="J31" s="9"/>
      <c r="K31" s="9"/>
      <c r="L31" s="9"/>
      <c r="M31" s="9"/>
      <c r="N31" s="9"/>
      <c r="O31" s="7"/>
      <c r="P31" s="7"/>
      <c r="Q31" s="7"/>
      <c r="R31" s="7"/>
      <c r="S31" s="7"/>
      <c r="T31" s="5"/>
      <c r="U31" s="62"/>
    </row>
    <row r="32" spans="2:21" ht="5.25" customHeight="1">
      <c r="B32" s="3"/>
      <c r="C32" s="12"/>
      <c r="D32" s="12"/>
      <c r="E32" s="12"/>
      <c r="F32" s="12"/>
      <c r="G32" s="12"/>
      <c r="H32" s="12"/>
      <c r="I32" s="12"/>
      <c r="J32" s="12"/>
      <c r="K32" s="12"/>
      <c r="L32" s="12"/>
      <c r="M32" s="12"/>
      <c r="N32" s="4"/>
      <c r="O32" s="4"/>
      <c r="P32" s="4"/>
      <c r="Q32" s="4"/>
      <c r="R32" s="4"/>
      <c r="S32" s="4"/>
      <c r="T32" s="5"/>
      <c r="U32" s="62"/>
    </row>
    <row r="33" spans="2:21" ht="15.75" customHeight="1">
      <c r="B33" s="3"/>
      <c r="C33" s="141" t="s">
        <v>12</v>
      </c>
      <c r="D33" s="142"/>
      <c r="E33" s="142"/>
      <c r="F33" s="142"/>
      <c r="G33" s="142"/>
      <c r="H33" s="142"/>
      <c r="I33" s="142"/>
      <c r="J33" s="142"/>
      <c r="K33" s="142"/>
      <c r="L33" s="142"/>
      <c r="M33" s="142"/>
      <c r="N33" s="142"/>
      <c r="O33" s="143"/>
      <c r="P33" s="6"/>
      <c r="Q33" s="6"/>
      <c r="R33" s="6"/>
      <c r="S33" s="6"/>
      <c r="T33" s="5"/>
      <c r="U33" s="62"/>
    </row>
    <row r="34" spans="2:21" ht="6" customHeight="1">
      <c r="B34" s="3"/>
      <c r="C34" s="4"/>
      <c r="D34" s="4"/>
      <c r="E34" s="13"/>
      <c r="F34" s="13"/>
      <c r="G34" s="13"/>
      <c r="H34" s="13"/>
      <c r="I34" s="13"/>
      <c r="J34" s="13"/>
      <c r="K34" s="13"/>
      <c r="L34" s="13"/>
      <c r="M34" s="13"/>
      <c r="N34" s="13"/>
      <c r="O34" s="13"/>
      <c r="P34" s="13"/>
      <c r="Q34" s="13"/>
      <c r="R34" s="4"/>
      <c r="S34" s="4"/>
      <c r="T34" s="5"/>
      <c r="U34" s="62"/>
    </row>
    <row r="35" spans="2:21" ht="33" customHeight="1">
      <c r="B35" s="3"/>
      <c r="C35" s="133" t="s">
        <v>25</v>
      </c>
      <c r="D35" s="134" t="s">
        <v>32</v>
      </c>
      <c r="E35" s="144" t="s">
        <v>33</v>
      </c>
      <c r="F35" s="133" t="s">
        <v>34</v>
      </c>
      <c r="G35" s="133" t="s">
        <v>35</v>
      </c>
      <c r="H35" s="133" t="s">
        <v>36</v>
      </c>
      <c r="I35" s="144" t="s">
        <v>37</v>
      </c>
      <c r="J35" s="133" t="s">
        <v>38</v>
      </c>
      <c r="K35" s="133"/>
      <c r="L35" s="133" t="s">
        <v>39</v>
      </c>
      <c r="M35" s="133" t="s">
        <v>40</v>
      </c>
      <c r="N35" s="133" t="s">
        <v>41</v>
      </c>
      <c r="O35" s="133" t="s">
        <v>42</v>
      </c>
      <c r="P35" s="161" t="s">
        <v>43</v>
      </c>
      <c r="Q35" s="150" t="s">
        <v>23</v>
      </c>
      <c r="R35" s="151"/>
      <c r="S35" s="46"/>
      <c r="T35" s="5"/>
      <c r="U35" s="62"/>
    </row>
    <row r="36" spans="2:21" ht="33" customHeight="1">
      <c r="B36" s="3"/>
      <c r="C36" s="133"/>
      <c r="D36" s="135"/>
      <c r="E36" s="144"/>
      <c r="F36" s="133"/>
      <c r="G36" s="133"/>
      <c r="H36" s="133"/>
      <c r="I36" s="144"/>
      <c r="J36" s="84" t="s">
        <v>5</v>
      </c>
      <c r="K36" s="84" t="s">
        <v>6</v>
      </c>
      <c r="L36" s="133"/>
      <c r="M36" s="133"/>
      <c r="N36" s="133"/>
      <c r="O36" s="133"/>
      <c r="P36" s="135"/>
      <c r="Q36" s="50" t="s">
        <v>17</v>
      </c>
      <c r="R36" s="51" t="s">
        <v>16</v>
      </c>
      <c r="S36" s="25" t="s">
        <v>46</v>
      </c>
      <c r="T36" s="25" t="s">
        <v>47</v>
      </c>
      <c r="U36" s="62"/>
    </row>
    <row r="37" spans="2:21" s="14" customFormat="1" ht="33" customHeight="1">
      <c r="B37" s="15"/>
      <c r="C37" s="55">
        <v>1</v>
      </c>
      <c r="D37" s="56"/>
      <c r="E37" s="68" t="s">
        <v>55</v>
      </c>
      <c r="F37" s="57"/>
      <c r="G37" s="68" t="s">
        <v>56</v>
      </c>
      <c r="H37" s="58"/>
      <c r="I37" s="59"/>
      <c r="J37" s="59"/>
      <c r="K37" s="59"/>
      <c r="L37" s="60"/>
      <c r="M37" s="60"/>
      <c r="N37" s="59"/>
      <c r="O37" s="59"/>
      <c r="P37" s="59"/>
      <c r="Q37" s="59"/>
      <c r="R37" s="61"/>
      <c r="S37" s="22">
        <f>IF(H37="Baja",1,IF(H37="Media - baja",2,IF(H37="Media",3,IF(H37="Media - alta",4,5))))</f>
        <v>5</v>
      </c>
      <c r="T37" s="45">
        <f>R37*S37</f>
        <v>0</v>
      </c>
      <c r="U37" s="63"/>
    </row>
    <row r="38" spans="2:21" s="14" customFormat="1" ht="31.5" customHeight="1">
      <c r="B38" s="15"/>
      <c r="C38" s="55">
        <v>2</v>
      </c>
      <c r="D38" s="56"/>
      <c r="E38" s="68" t="s">
        <v>55</v>
      </c>
      <c r="F38" s="57"/>
      <c r="G38" s="68" t="s">
        <v>57</v>
      </c>
      <c r="H38" s="57"/>
      <c r="I38" s="59"/>
      <c r="J38" s="61"/>
      <c r="K38" s="59"/>
      <c r="L38" s="60"/>
      <c r="M38" s="60"/>
      <c r="N38" s="59"/>
      <c r="O38" s="59"/>
      <c r="P38" s="59"/>
      <c r="Q38" s="59"/>
      <c r="R38" s="61"/>
      <c r="S38" s="22">
        <f t="shared" ref="S38:S57" si="0">IF(H38="Baja",1,IF(H38="Media - baja",2,IF(H38="Media",3,IF(H38="Media - alta",4,5))))</f>
        <v>5</v>
      </c>
      <c r="T38" s="45">
        <f t="shared" ref="T38:T57" si="1">R38*S38</f>
        <v>0</v>
      </c>
      <c r="U38" s="63"/>
    </row>
    <row r="39" spans="2:21" s="14" customFormat="1" ht="31.5" customHeight="1">
      <c r="B39" s="15"/>
      <c r="C39" s="55">
        <v>3</v>
      </c>
      <c r="D39" s="56"/>
      <c r="E39" s="68" t="s">
        <v>55</v>
      </c>
      <c r="F39" s="57"/>
      <c r="G39" s="68" t="s">
        <v>58</v>
      </c>
      <c r="H39" s="57"/>
      <c r="I39" s="57"/>
      <c r="J39" s="61"/>
      <c r="K39" s="59"/>
      <c r="L39" s="60"/>
      <c r="M39" s="60"/>
      <c r="N39" s="59"/>
      <c r="O39" s="59"/>
      <c r="P39" s="59"/>
      <c r="Q39" s="59"/>
      <c r="R39" s="61"/>
      <c r="S39" s="22">
        <f t="shared" si="0"/>
        <v>5</v>
      </c>
      <c r="T39" s="45">
        <f t="shared" si="1"/>
        <v>0</v>
      </c>
      <c r="U39" s="63"/>
    </row>
    <row r="40" spans="2:21" s="14" customFormat="1" ht="31.5" customHeight="1">
      <c r="B40" s="15"/>
      <c r="C40" s="55">
        <v>4</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5</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6</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7</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8</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9</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10</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11</v>
      </c>
      <c r="D47" s="56"/>
      <c r="E47" s="57"/>
      <c r="F47" s="57"/>
      <c r="G47" s="57"/>
      <c r="H47" s="57"/>
      <c r="I47" s="57"/>
      <c r="J47" s="61"/>
      <c r="K47" s="59"/>
      <c r="L47" s="60"/>
      <c r="M47" s="60"/>
      <c r="N47" s="59"/>
      <c r="O47" s="59"/>
      <c r="P47" s="59"/>
      <c r="Q47" s="59"/>
      <c r="R47" s="61"/>
      <c r="S47" s="22">
        <f t="shared" si="0"/>
        <v>5</v>
      </c>
      <c r="T47" s="45">
        <f t="shared" si="1"/>
        <v>0</v>
      </c>
      <c r="U47" s="63"/>
    </row>
    <row r="48" spans="2:21" s="14" customFormat="1" ht="31.5" customHeight="1">
      <c r="B48" s="15"/>
      <c r="C48" s="55">
        <v>12</v>
      </c>
      <c r="D48" s="56"/>
      <c r="E48" s="57"/>
      <c r="F48" s="57"/>
      <c r="G48" s="57"/>
      <c r="H48" s="57"/>
      <c r="I48" s="57"/>
      <c r="J48" s="61"/>
      <c r="K48" s="59"/>
      <c r="L48" s="60"/>
      <c r="M48" s="60"/>
      <c r="N48" s="59"/>
      <c r="O48" s="59"/>
      <c r="P48" s="59"/>
      <c r="Q48" s="59"/>
      <c r="R48" s="61"/>
      <c r="S48" s="22">
        <f t="shared" si="0"/>
        <v>5</v>
      </c>
      <c r="T48" s="45">
        <f t="shared" si="1"/>
        <v>0</v>
      </c>
      <c r="U48" s="63"/>
    </row>
    <row r="49" spans="1:21" s="14" customFormat="1" ht="31.5" customHeight="1">
      <c r="B49" s="15"/>
      <c r="C49" s="55">
        <v>13</v>
      </c>
      <c r="D49" s="56"/>
      <c r="E49" s="57"/>
      <c r="F49" s="57"/>
      <c r="G49" s="57"/>
      <c r="H49" s="57"/>
      <c r="I49" s="57"/>
      <c r="J49" s="61"/>
      <c r="K49" s="59"/>
      <c r="L49" s="60"/>
      <c r="M49" s="60"/>
      <c r="N49" s="59"/>
      <c r="O49" s="59"/>
      <c r="P49" s="59"/>
      <c r="Q49" s="59"/>
      <c r="R49" s="61"/>
      <c r="S49" s="22">
        <f t="shared" si="0"/>
        <v>5</v>
      </c>
      <c r="T49" s="45">
        <f t="shared" si="1"/>
        <v>0</v>
      </c>
      <c r="U49" s="63"/>
    </row>
    <row r="50" spans="1:21" s="14" customFormat="1" ht="31.5" customHeight="1">
      <c r="B50" s="15"/>
      <c r="C50" s="55">
        <v>14</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15</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16</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17</v>
      </c>
      <c r="D53" s="56"/>
      <c r="E53" s="57"/>
      <c r="F53" s="57"/>
      <c r="G53" s="57"/>
      <c r="H53" s="57"/>
      <c r="I53" s="57"/>
      <c r="J53" s="61"/>
      <c r="K53" s="59"/>
      <c r="L53" s="60"/>
      <c r="M53" s="60"/>
      <c r="N53" s="59"/>
      <c r="O53" s="59"/>
      <c r="P53" s="59"/>
      <c r="Q53" s="59"/>
      <c r="R53" s="61"/>
      <c r="S53" s="22"/>
      <c r="T53" s="45"/>
      <c r="U53" s="63"/>
    </row>
    <row r="54" spans="1:21" s="14" customFormat="1" ht="31.5" customHeight="1">
      <c r="B54" s="15"/>
      <c r="C54" s="55">
        <v>18</v>
      </c>
      <c r="D54" s="56"/>
      <c r="E54" s="57"/>
      <c r="F54" s="57"/>
      <c r="G54" s="57"/>
      <c r="H54" s="57"/>
      <c r="I54" s="57"/>
      <c r="J54" s="61"/>
      <c r="K54" s="59"/>
      <c r="L54" s="60"/>
      <c r="M54" s="60"/>
      <c r="N54" s="59"/>
      <c r="O54" s="59"/>
      <c r="P54" s="59"/>
      <c r="Q54" s="59"/>
      <c r="R54" s="61"/>
      <c r="S54" s="22"/>
      <c r="T54" s="45"/>
      <c r="U54" s="63"/>
    </row>
    <row r="55" spans="1:21" s="14" customFormat="1" ht="31.5" customHeight="1">
      <c r="B55" s="15"/>
      <c r="C55" s="55">
        <v>19</v>
      </c>
      <c r="D55" s="56"/>
      <c r="E55" s="57"/>
      <c r="F55" s="57"/>
      <c r="G55" s="57"/>
      <c r="H55" s="57"/>
      <c r="I55" s="57"/>
      <c r="J55" s="61"/>
      <c r="K55" s="59"/>
      <c r="L55" s="60"/>
      <c r="M55" s="60"/>
      <c r="N55" s="59"/>
      <c r="O55" s="59"/>
      <c r="P55" s="59"/>
      <c r="Q55" s="59"/>
      <c r="R55" s="61"/>
      <c r="S55" s="22"/>
      <c r="T55" s="45"/>
      <c r="U55" s="63"/>
    </row>
    <row r="56" spans="1:21" s="14" customFormat="1" ht="31.5" customHeight="1">
      <c r="B56" s="15"/>
      <c r="C56" s="55">
        <v>20</v>
      </c>
      <c r="D56" s="56"/>
      <c r="E56" s="57"/>
      <c r="F56" s="57"/>
      <c r="G56" s="57"/>
      <c r="H56" s="57"/>
      <c r="I56" s="57"/>
      <c r="J56" s="61"/>
      <c r="K56" s="59"/>
      <c r="L56" s="60"/>
      <c r="M56" s="60"/>
      <c r="N56" s="59"/>
      <c r="O56" s="59"/>
      <c r="P56" s="59"/>
      <c r="Q56" s="59"/>
      <c r="R56" s="61"/>
      <c r="S56" s="22">
        <f t="shared" si="0"/>
        <v>5</v>
      </c>
      <c r="T56" s="45">
        <f t="shared" si="1"/>
        <v>0</v>
      </c>
      <c r="U56" s="63"/>
    </row>
    <row r="57" spans="1:21" s="14" customFormat="1" ht="31.5" customHeight="1">
      <c r="B57" s="15"/>
      <c r="C57" s="55" t="s">
        <v>24</v>
      </c>
      <c r="D57" s="56"/>
      <c r="E57" s="57"/>
      <c r="F57" s="57"/>
      <c r="G57" s="57"/>
      <c r="H57" s="57"/>
      <c r="I57" s="57"/>
      <c r="J57" s="61"/>
      <c r="K57" s="59"/>
      <c r="L57" s="60"/>
      <c r="M57" s="60"/>
      <c r="N57" s="59"/>
      <c r="O57" s="59"/>
      <c r="P57" s="59"/>
      <c r="Q57" s="59"/>
      <c r="R57" s="61"/>
      <c r="S57" s="22">
        <f t="shared" si="0"/>
        <v>5</v>
      </c>
      <c r="T57" s="45">
        <f t="shared" si="1"/>
        <v>0</v>
      </c>
      <c r="U57" s="63"/>
    </row>
    <row r="58" spans="1:21" s="14" customFormat="1" ht="31.5" customHeight="1">
      <c r="B58" s="15"/>
      <c r="C58" s="39"/>
      <c r="D58" s="39"/>
      <c r="E58" s="38"/>
      <c r="F58" s="38"/>
      <c r="G58" s="38"/>
      <c r="H58" s="40"/>
      <c r="I58" s="38"/>
      <c r="J58" s="41"/>
      <c r="K58" s="38"/>
      <c r="L58" s="42"/>
      <c r="M58" s="42"/>
      <c r="N58" s="38"/>
      <c r="O58" s="38"/>
      <c r="P58" s="38"/>
      <c r="Q58" s="38"/>
      <c r="R58" s="43"/>
      <c r="S58" s="43"/>
      <c r="T58" s="43"/>
      <c r="U58" s="63"/>
    </row>
    <row r="59" spans="1:21" ht="21.75" customHeight="1">
      <c r="B59" s="65"/>
      <c r="C59" s="66"/>
      <c r="D59" s="66"/>
      <c r="E59" s="66"/>
      <c r="F59" s="66"/>
      <c r="G59" s="66"/>
      <c r="H59" s="66"/>
      <c r="I59" s="66"/>
      <c r="J59" s="66"/>
      <c r="K59" s="66"/>
      <c r="L59" s="66"/>
      <c r="M59" s="66"/>
      <c r="N59" s="66"/>
      <c r="O59" s="66"/>
      <c r="P59" s="66"/>
      <c r="Q59" s="66"/>
      <c r="R59" s="66"/>
      <c r="S59" s="66"/>
      <c r="T59" s="67"/>
      <c r="U59" s="62"/>
    </row>
    <row r="60" spans="1:21" ht="21.75" customHeight="1">
      <c r="A60" s="16"/>
      <c r="B60" s="158" t="s">
        <v>7</v>
      </c>
      <c r="C60" s="159"/>
      <c r="D60" s="159"/>
      <c r="E60" s="159"/>
      <c r="F60" s="159"/>
      <c r="G60" s="159"/>
      <c r="H60" s="159"/>
      <c r="I60" s="159"/>
      <c r="J60" s="159"/>
      <c r="K60" s="159"/>
      <c r="L60" s="159"/>
      <c r="M60" s="159"/>
      <c r="N60" s="159"/>
      <c r="O60" s="159"/>
      <c r="P60" s="159"/>
      <c r="Q60" s="159"/>
      <c r="R60" s="159"/>
      <c r="S60" s="159"/>
      <c r="T60" s="159"/>
      <c r="U60" s="160"/>
    </row>
    <row r="61" spans="1:21" ht="21.75" customHeight="1">
      <c r="A61" s="17"/>
      <c r="B61" s="155" t="s">
        <v>8</v>
      </c>
      <c r="C61" s="156"/>
      <c r="D61" s="156"/>
      <c r="E61" s="156"/>
      <c r="F61" s="156"/>
      <c r="G61" s="156"/>
      <c r="H61" s="156"/>
      <c r="I61" s="156"/>
      <c r="J61" s="156"/>
      <c r="K61" s="156"/>
      <c r="L61" s="156"/>
      <c r="M61" s="156"/>
      <c r="N61" s="156"/>
      <c r="O61" s="156"/>
      <c r="P61" s="156"/>
      <c r="Q61" s="156"/>
      <c r="R61" s="156"/>
      <c r="S61" s="156"/>
      <c r="T61" s="156"/>
      <c r="U61" s="157"/>
    </row>
    <row r="62" spans="1:21" ht="21.75" customHeight="1">
      <c r="B62" s="125" t="s">
        <v>9</v>
      </c>
      <c r="C62" s="126"/>
      <c r="D62" s="127"/>
      <c r="E62" s="128" t="s">
        <v>26</v>
      </c>
      <c r="F62" s="128"/>
      <c r="G62" s="128"/>
      <c r="H62" s="128" t="s">
        <v>44</v>
      </c>
      <c r="I62" s="128"/>
      <c r="J62" s="129">
        <v>3</v>
      </c>
      <c r="K62" s="130"/>
      <c r="L62" s="130"/>
      <c r="M62" s="131" t="s">
        <v>10</v>
      </c>
      <c r="N62" s="131"/>
      <c r="O62" s="131"/>
      <c r="P62" s="152">
        <v>43343</v>
      </c>
      <c r="Q62" s="153"/>
      <c r="R62" s="153"/>
      <c r="S62" s="153"/>
      <c r="T62" s="153"/>
      <c r="U62" s="154"/>
    </row>
    <row r="63" spans="1:21" ht="80.25" customHeight="1">
      <c r="B63" s="147"/>
      <c r="C63" s="148"/>
      <c r="D63" s="148"/>
      <c r="E63" s="148"/>
      <c r="F63" s="148"/>
      <c r="G63" s="148"/>
      <c r="H63" s="148"/>
      <c r="I63" s="148"/>
      <c r="J63" s="149"/>
      <c r="K63" s="149"/>
      <c r="L63" s="149"/>
      <c r="M63" s="148"/>
      <c r="N63" s="148"/>
      <c r="O63" s="148"/>
      <c r="P63" s="149"/>
      <c r="Q63" s="149"/>
      <c r="R63" s="149"/>
      <c r="S63" s="149"/>
      <c r="T63" s="149"/>
      <c r="U63" s="64"/>
    </row>
    <row r="98" spans="21:21" ht="15.75" customHeight="1">
      <c r="U98" s="18"/>
    </row>
    <row r="99" spans="21:21">
      <c r="U99" s="18"/>
    </row>
    <row r="100" spans="21:21" ht="15.75" customHeight="1">
      <c r="U100" s="18"/>
    </row>
    <row r="101" spans="21:21">
      <c r="U101" s="9"/>
    </row>
    <row r="102" spans="21:21" ht="15.75" customHeight="1">
      <c r="U102" s="18"/>
    </row>
  </sheetData>
  <mergeCells count="42">
    <mergeCell ref="K11:N11"/>
    <mergeCell ref="C2:E6"/>
    <mergeCell ref="F2:O6"/>
    <mergeCell ref="P2:R6"/>
    <mergeCell ref="K9:N9"/>
    <mergeCell ref="K10:N10"/>
    <mergeCell ref="C29:O29"/>
    <mergeCell ref="K12:N12"/>
    <mergeCell ref="K13:N13"/>
    <mergeCell ref="C16:O16"/>
    <mergeCell ref="C18:O18"/>
    <mergeCell ref="C20:O20"/>
    <mergeCell ref="C22:O22"/>
    <mergeCell ref="C23:O23"/>
    <mergeCell ref="C24:O24"/>
    <mergeCell ref="C25:O25"/>
    <mergeCell ref="C26:O26"/>
    <mergeCell ref="C27:O27"/>
    <mergeCell ref="B60:U60"/>
    <mergeCell ref="C33:O33"/>
    <mergeCell ref="C35:C36"/>
    <mergeCell ref="D35:D36"/>
    <mergeCell ref="E35:E36"/>
    <mergeCell ref="F35:F36"/>
    <mergeCell ref="G35:G36"/>
    <mergeCell ref="H35:H36"/>
    <mergeCell ref="I35:I36"/>
    <mergeCell ref="J35:K35"/>
    <mergeCell ref="L35:L36"/>
    <mergeCell ref="M35:M36"/>
    <mergeCell ref="N35:N36"/>
    <mergeCell ref="O35:O36"/>
    <mergeCell ref="P35:P36"/>
    <mergeCell ref="Q35:R35"/>
    <mergeCell ref="B63:T63"/>
    <mergeCell ref="B61:U61"/>
    <mergeCell ref="B62:D62"/>
    <mergeCell ref="E62:G62"/>
    <mergeCell ref="H62:I62"/>
    <mergeCell ref="J62:L62"/>
    <mergeCell ref="M62:O62"/>
    <mergeCell ref="P62:U62"/>
  </mergeCells>
  <dataValidations count="1">
    <dataValidation type="list" allowBlank="1" showInputMessage="1" showErrorMessage="1" sqref="H37:H58">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E28" sqref="E28"/>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63"/>
      <c r="D2" s="164"/>
      <c r="E2" s="169" t="s">
        <v>0</v>
      </c>
      <c r="F2" s="170"/>
      <c r="G2" s="170"/>
      <c r="H2" s="170"/>
      <c r="I2" s="170"/>
      <c r="J2" s="170"/>
      <c r="K2" s="170"/>
      <c r="L2" s="170"/>
      <c r="M2" s="170"/>
      <c r="N2" s="171"/>
      <c r="O2" s="123" t="s">
        <v>1</v>
      </c>
      <c r="P2" s="123"/>
      <c r="Q2" s="123"/>
      <c r="R2" s="44"/>
      <c r="S2" s="31" t="s">
        <v>27</v>
      </c>
    </row>
    <row r="3" spans="2:19" ht="12.75" customHeight="1">
      <c r="B3" s="79"/>
      <c r="C3" s="165"/>
      <c r="D3" s="166"/>
      <c r="E3" s="172"/>
      <c r="F3" s="173"/>
      <c r="G3" s="173"/>
      <c r="H3" s="173"/>
      <c r="I3" s="173"/>
      <c r="J3" s="173"/>
      <c r="K3" s="173"/>
      <c r="L3" s="173"/>
      <c r="M3" s="173"/>
      <c r="N3" s="174"/>
      <c r="O3" s="123"/>
      <c r="P3" s="123"/>
      <c r="Q3" s="123"/>
      <c r="R3" s="44"/>
      <c r="S3" s="32" t="s">
        <v>28</v>
      </c>
    </row>
    <row r="4" spans="2:19" ht="12.75" customHeight="1">
      <c r="B4" s="79"/>
      <c r="C4" s="165"/>
      <c r="D4" s="166"/>
      <c r="E4" s="172"/>
      <c r="F4" s="173"/>
      <c r="G4" s="173"/>
      <c r="H4" s="173"/>
      <c r="I4" s="173"/>
      <c r="J4" s="173"/>
      <c r="K4" s="173"/>
      <c r="L4" s="173"/>
      <c r="M4" s="173"/>
      <c r="N4" s="174"/>
      <c r="O4" s="123"/>
      <c r="P4" s="123"/>
      <c r="Q4" s="123"/>
      <c r="R4" s="44"/>
      <c r="S4" s="32" t="s">
        <v>29</v>
      </c>
    </row>
    <row r="5" spans="2:19" ht="12.75" customHeight="1">
      <c r="B5" s="79"/>
      <c r="C5" s="165"/>
      <c r="D5" s="166"/>
      <c r="E5" s="172"/>
      <c r="F5" s="173"/>
      <c r="G5" s="173"/>
      <c r="H5" s="173"/>
      <c r="I5" s="173"/>
      <c r="J5" s="173"/>
      <c r="K5" s="173"/>
      <c r="L5" s="173"/>
      <c r="M5" s="173"/>
      <c r="N5" s="174"/>
      <c r="O5" s="123"/>
      <c r="P5" s="123"/>
      <c r="Q5" s="123"/>
      <c r="R5" s="44"/>
      <c r="S5" s="32" t="s">
        <v>30</v>
      </c>
    </row>
    <row r="6" spans="2:19" ht="12.75" customHeight="1">
      <c r="B6" s="80"/>
      <c r="C6" s="167"/>
      <c r="D6" s="168"/>
      <c r="E6" s="175"/>
      <c r="F6" s="176"/>
      <c r="G6" s="176"/>
      <c r="H6" s="176"/>
      <c r="I6" s="176"/>
      <c r="J6" s="176"/>
      <c r="K6" s="176"/>
      <c r="L6" s="176"/>
      <c r="M6" s="176"/>
      <c r="N6" s="177"/>
      <c r="O6" s="123"/>
      <c r="P6" s="123"/>
      <c r="Q6" s="123"/>
      <c r="R6" s="44"/>
      <c r="S6" s="33" t="s">
        <v>31</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3" t="s">
        <v>25</v>
      </c>
      <c r="D9" s="144" t="s">
        <v>33</v>
      </c>
      <c r="E9" s="133" t="s">
        <v>35</v>
      </c>
      <c r="F9" s="133" t="s">
        <v>36</v>
      </c>
      <c r="G9" s="150" t="s">
        <v>53</v>
      </c>
      <c r="H9" s="151"/>
      <c r="I9" s="178" t="s">
        <v>54</v>
      </c>
      <c r="J9" s="178"/>
      <c r="K9" s="46"/>
      <c r="L9" s="5"/>
      <c r="M9" s="4"/>
      <c r="N9" s="162" t="s">
        <v>59</v>
      </c>
      <c r="O9" s="162"/>
      <c r="P9" s="4"/>
      <c r="Q9" s="62"/>
    </row>
    <row r="10" spans="2:19" ht="42" customHeight="1">
      <c r="B10" s="81"/>
      <c r="C10" s="133"/>
      <c r="D10" s="144"/>
      <c r="E10" s="133"/>
      <c r="F10" s="133"/>
      <c r="G10" s="50" t="s">
        <v>17</v>
      </c>
      <c r="H10" s="51" t="s">
        <v>49</v>
      </c>
      <c r="I10" s="25" t="s">
        <v>51</v>
      </c>
      <c r="J10" s="25" t="s">
        <v>50</v>
      </c>
      <c r="K10" s="25" t="s">
        <v>46</v>
      </c>
      <c r="L10" s="25" t="s">
        <v>47</v>
      </c>
      <c r="M10" s="4"/>
      <c r="N10" s="52" t="s">
        <v>45</v>
      </c>
      <c r="O10" s="53" t="s">
        <v>48</v>
      </c>
      <c r="P10" s="75"/>
      <c r="Q10" s="62"/>
    </row>
    <row r="11" spans="2:19" s="14" customFormat="1" ht="33" customHeight="1">
      <c r="B11" s="82"/>
      <c r="C11" s="21">
        <v>1</v>
      </c>
      <c r="D11" s="47" t="str">
        <f>'RG1'!E37</f>
        <v>Incluir en el PR-CA-0272  una condición general en la que se de alcance al formato FT-CA-2386 " Lista de chequeo de requisitos para otorgar facilidades de pago
Esta accion contiene la recomendación gerencial #1</v>
      </c>
      <c r="E11" s="47" t="str">
        <f>'RG1'!G37</f>
        <v>modificar el procedimiento incluyendo la condición general en el sentido de iIndicar la necesidad de que en cada seccional acorde con los recursos asignados se inplementen los controles que permitan verificar la veracidad de la información entregada, dejando el correspondiente registro dela verificación realiza.</v>
      </c>
      <c r="F11" s="54" t="str">
        <f>'RG1'!H37</f>
        <v>Alta</v>
      </c>
      <c r="G11" s="22">
        <f>'RG1'!Q37</f>
        <v>0</v>
      </c>
      <c r="H11" s="23">
        <f>'RG1'!R37</f>
        <v>0</v>
      </c>
      <c r="I11" s="22"/>
      <c r="J11" s="23"/>
      <c r="K11" s="22">
        <f t="shared" ref="K11:K23" si="0">IF(F11="Baja",1,IF(F11="Media - baja",2,IF(F11="Media",3,IF(F11="Media - alta",4,5))))</f>
        <v>5</v>
      </c>
      <c r="L11" s="45">
        <f t="shared" ref="L11:L23" si="1">J11*K11</f>
        <v>0</v>
      </c>
      <c r="M11" s="75"/>
      <c r="N11" s="22" t="str">
        <f>IFERROR(INDEX($D$11:$D$31,MATCH(0,INDEX(COUNTIF($N$10:N10,$D$11:$D$31),),)),"")</f>
        <v>Incluir en el PR-CA-0272  una condición general en la que se de alcance al formato FT-CA-2386 " Lista de chequeo de requisitos para otorgar facilidades de pago
Esta accion contiene la recomendación gerencial #1</v>
      </c>
      <c r="O11" s="69">
        <f t="shared" ref="O11:O25" si="2">SUMIFS($L$11:$L$31,$D$11:$D$31,N11)/SUMIFS($K$11:$K$31,$D$11:$D$31,N11)</f>
        <v>0</v>
      </c>
      <c r="P11" s="75"/>
      <c r="Q11" s="63"/>
    </row>
    <row r="12" spans="2:19" s="14" customFormat="1" ht="31.5" customHeight="1">
      <c r="B12" s="82"/>
      <c r="C12" s="21">
        <v>2</v>
      </c>
      <c r="D12" s="47" t="str">
        <f>'RG1'!E38</f>
        <v>Adiiconar en el No. 3.2 " Control a las Facilidades de Pago" del PR-CA-0272 .                                                       Esta accion contiene la recomendación gerencial #2</v>
      </c>
      <c r="E12" s="47" t="str">
        <f>'RG1'!G38</f>
        <v xml:space="preserve">Modificar el procedimiento incluyendo la obligatoriedad de los revisores y suscriptores de las facilidades de pago de realizar la revisión de las pruebas evidenciadas en el formato respectivo que dan fe de la veracidad de la información aportada.              </v>
      </c>
      <c r="F12" s="54" t="str">
        <f>'RG1'!H38</f>
        <v>Alta</v>
      </c>
      <c r="G12" s="22">
        <f>'RG1'!Q38</f>
        <v>0</v>
      </c>
      <c r="H12" s="23">
        <f>'RG1'!R38</f>
        <v>0</v>
      </c>
      <c r="I12" s="22"/>
      <c r="J12" s="23"/>
      <c r="K12" s="22">
        <f t="shared" si="0"/>
        <v>5</v>
      </c>
      <c r="L12" s="45">
        <f t="shared" si="1"/>
        <v>0</v>
      </c>
      <c r="M12" s="75"/>
      <c r="N12" s="22" t="str">
        <f>IFERROR(INDEX($D$11:$D$31,MATCH(0,INDEX(COUNTIF($N$10:N11,$D$11:$D$31),),)),"")</f>
        <v>Adiiconar en el No. 3.2 " Control a las Facilidades de Pago" del PR-CA-0272 .                                                       Esta accion contiene la recomendación gerencial #2</v>
      </c>
      <c r="O12" s="69">
        <f t="shared" si="2"/>
        <v>0</v>
      </c>
      <c r="P12" s="75"/>
      <c r="Q12" s="63"/>
    </row>
    <row r="13" spans="2:19" s="14" customFormat="1" ht="31.5" customHeight="1">
      <c r="B13" s="82"/>
      <c r="C13" s="21">
        <v>3</v>
      </c>
      <c r="D13" s="47" t="e">
        <f>'RG1'!#REF!</f>
        <v>#REF!</v>
      </c>
      <c r="E13" s="47" t="e">
        <f>'RG1'!#REF!</f>
        <v>#REF!</v>
      </c>
      <c r="F13" s="54" t="e">
        <f>'RG1'!#REF!</f>
        <v>#REF!</v>
      </c>
      <c r="G13" s="22" t="e">
        <f>'RG1'!#REF!</f>
        <v>#REF!</v>
      </c>
      <c r="H13" s="23" t="e">
        <f>'RG1'!#REF!</f>
        <v>#REF!</v>
      </c>
      <c r="I13" s="22"/>
      <c r="J13" s="23"/>
      <c r="K13" s="22" t="e">
        <f t="shared" si="0"/>
        <v>#REF!</v>
      </c>
      <c r="L13" s="45" t="e">
        <f t="shared" si="1"/>
        <v>#REF!</v>
      </c>
      <c r="M13" s="75"/>
      <c r="N13" s="22" t="str">
        <f>IFERROR(INDEX($D$11:$D$31,MATCH(0,INDEX(COUNTIF($N$10:N12,$D$11:$D$31),),)),"")</f>
        <v/>
      </c>
      <c r="O13" s="69" t="e">
        <f t="shared" si="2"/>
        <v>#DIV/0!</v>
      </c>
      <c r="P13" s="75"/>
      <c r="Q13" s="63"/>
    </row>
    <row r="14" spans="2:19" s="14" customFormat="1" ht="31.5" customHeight="1">
      <c r="B14" s="82"/>
      <c r="C14" s="21">
        <v>4</v>
      </c>
      <c r="D14" s="47" t="e">
        <f>'RG1'!#REF!</f>
        <v>#REF!</v>
      </c>
      <c r="E14" s="47" t="e">
        <f>'RG1'!#REF!</f>
        <v>#REF!</v>
      </c>
      <c r="F14" s="54" t="e">
        <f>'RG1'!#REF!</f>
        <v>#REF!</v>
      </c>
      <c r="G14" s="22" t="e">
        <f>'RG1'!#REF!</f>
        <v>#REF!</v>
      </c>
      <c r="H14" s="23" t="e">
        <f>'RG1'!#REF!</f>
        <v>#REF!</v>
      </c>
      <c r="I14" s="22"/>
      <c r="J14" s="23"/>
      <c r="K14" s="22" t="e">
        <f t="shared" si="0"/>
        <v>#REF!</v>
      </c>
      <c r="L14" s="45" t="e">
        <f t="shared" si="1"/>
        <v>#REF!</v>
      </c>
      <c r="M14" s="75"/>
      <c r="N14" s="22" t="str">
        <f>IFERROR(INDEX($D$11:$D$31,MATCH(0,INDEX(COUNTIF($N$10:N13,$D$11:$D$31),),)),"")</f>
        <v/>
      </c>
      <c r="O14" s="69" t="e">
        <f t="shared" si="2"/>
        <v>#DIV/0!</v>
      </c>
      <c r="P14" s="75"/>
      <c r="Q14" s="63"/>
    </row>
    <row r="15" spans="2:19" s="14" customFormat="1" ht="31.5" customHeight="1">
      <c r="B15" s="82"/>
      <c r="C15" s="21">
        <v>5</v>
      </c>
      <c r="D15" s="47" t="e">
        <f>'RG1'!#REF!</f>
        <v>#REF!</v>
      </c>
      <c r="E15" s="47" t="e">
        <f>'RG1'!#REF!</f>
        <v>#REF!</v>
      </c>
      <c r="F15" s="54" t="e">
        <f>'RG1'!#REF!</f>
        <v>#REF!</v>
      </c>
      <c r="G15" s="22" t="e">
        <f>'RG1'!#REF!</f>
        <v>#REF!</v>
      </c>
      <c r="H15" s="23" t="e">
        <f>'RG1'!#REF!</f>
        <v>#REF!</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t="str">
        <f>'RG1'!E39</f>
        <v xml:space="preserve">Capacitar a los funcionarios de la División de Gestión de Cobranzas.en el procedimiento PR-CA-0272 e instructivo IN-CA-0070       Esta acción contiene la recomendación estratégica #1 </v>
      </c>
      <c r="E16" s="47" t="str">
        <f>'RG1'!K39</f>
        <v>FT-GH-1722_Registro_Capacitación_Interna</v>
      </c>
      <c r="F16" s="54" t="e">
        <f>'RG1'!#REF!</f>
        <v>#REF!</v>
      </c>
      <c r="G16" s="22">
        <f>'RG1'!Q39</f>
        <v>0</v>
      </c>
      <c r="H16" s="23">
        <f>'RG1'!R39</f>
        <v>0</v>
      </c>
      <c r="I16" s="22"/>
      <c r="J16" s="23"/>
      <c r="K16" s="22" t="e">
        <f t="shared" si="0"/>
        <v>#REF!</v>
      </c>
      <c r="L16" s="45" t="e">
        <f t="shared" si="1"/>
        <v>#REF!</v>
      </c>
      <c r="M16" s="75"/>
      <c r="N16" s="22" t="str">
        <f>IFERROR(INDEX($D$11:$D$31,MATCH(0,INDEX(COUNTIF($N$10:N15,$D$11:$D$31),),)),"")</f>
        <v/>
      </c>
      <c r="O16" s="69" t="e">
        <f t="shared" si="2"/>
        <v>#DIV/0!</v>
      </c>
      <c r="P16" s="38"/>
      <c r="Q16" s="63"/>
    </row>
    <row r="17" spans="2:18" s="14" customFormat="1" ht="31.5" customHeight="1">
      <c r="B17" s="82"/>
      <c r="C17" s="21">
        <v>7</v>
      </c>
      <c r="D17" s="47">
        <f>'RG1'!E40</f>
        <v>0</v>
      </c>
      <c r="E17" s="47">
        <f>'RG1'!G40</f>
        <v>0</v>
      </c>
      <c r="F17" s="54">
        <f>'RG1'!H40</f>
        <v>0</v>
      </c>
      <c r="G17" s="22">
        <f>'RG1'!Q40</f>
        <v>0</v>
      </c>
      <c r="H17" s="23">
        <f>'RG1'!R40</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'RG1'!E41</f>
        <v>0</v>
      </c>
      <c r="E18" s="47">
        <f>'RG1'!G41</f>
        <v>0</v>
      </c>
      <c r="F18" s="54">
        <f>'RG1'!H41</f>
        <v>0</v>
      </c>
      <c r="G18" s="22">
        <f>'RG1'!Q41</f>
        <v>0</v>
      </c>
      <c r="H18" s="23">
        <f>'RG1'!R41</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'RG1'!E42</f>
        <v>0</v>
      </c>
      <c r="E19" s="47">
        <f>'RG1'!G42</f>
        <v>0</v>
      </c>
      <c r="F19" s="54">
        <f>'RG1'!H42</f>
        <v>0</v>
      </c>
      <c r="G19" s="22">
        <f>'RG1'!Q42</f>
        <v>0</v>
      </c>
      <c r="H19" s="23">
        <f>'RG1'!R42</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'RG1'!E43</f>
        <v>0</v>
      </c>
      <c r="E20" s="47">
        <f>'RG1'!G43</f>
        <v>0</v>
      </c>
      <c r="F20" s="54">
        <f>'RG1'!H43</f>
        <v>0</v>
      </c>
      <c r="G20" s="22">
        <f>'RG1'!Q43</f>
        <v>0</v>
      </c>
      <c r="H20" s="23">
        <f>'RG1'!R43</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'RG1'!E44</f>
        <v>0</v>
      </c>
      <c r="E21" s="47">
        <f>'RG1'!G44</f>
        <v>0</v>
      </c>
      <c r="F21" s="54">
        <f>'RG1'!H44</f>
        <v>0</v>
      </c>
      <c r="G21" s="22">
        <f>'RG1'!Q44</f>
        <v>0</v>
      </c>
      <c r="H21" s="23">
        <f>'RG1'!R44</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'RG1'!E45</f>
        <v>0</v>
      </c>
      <c r="E22" s="47">
        <f>'RG1'!G45</f>
        <v>0</v>
      </c>
      <c r="F22" s="54">
        <f>'RG1'!H45</f>
        <v>0</v>
      </c>
      <c r="G22" s="22">
        <f>'RG1'!Q45</f>
        <v>0</v>
      </c>
      <c r="H22" s="23">
        <f>'RG1'!R45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'RG1'!E46</f>
        <v>0</v>
      </c>
      <c r="E23" s="47">
        <f>'RG1'!G46</f>
        <v>0</v>
      </c>
      <c r="F23" s="54">
        <f>'RG1'!H46</f>
        <v>0</v>
      </c>
      <c r="G23" s="22">
        <f>'RG1'!Q46</f>
        <v>0</v>
      </c>
      <c r="H23" s="23">
        <f>'RG1'!R46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'RG1'!E47</f>
        <v>0</v>
      </c>
      <c r="E24" s="47">
        <f>'RG1'!G47</f>
        <v>0</v>
      </c>
      <c r="F24" s="54">
        <f>'RG1'!H47</f>
        <v>0</v>
      </c>
      <c r="G24" s="22">
        <f>'RG1'!Q47</f>
        <v>0</v>
      </c>
      <c r="H24" s="23">
        <f>'RG1'!R47</f>
        <v>0</v>
      </c>
      <c r="I24" s="23"/>
      <c r="J24" s="23"/>
      <c r="K24" s="22">
        <f t="shared" ref="K24:K30" si="3">IF(F24="Baja",1,IF(F24="Media - baja",2,IF(F24="Media",3,IF(F24="Media - alta",4,5))))</f>
        <v>5</v>
      </c>
      <c r="L24" s="45">
        <f t="shared" ref="L24:L30" si="4">J24*K24</f>
        <v>0</v>
      </c>
      <c r="M24" s="75"/>
      <c r="N24" s="22" t="str">
        <f>IFERROR(INDEX($D$11:$D$31,MATCH(0,INDEX(COUNTIF($N$10:N23,$D$11:$D$31),),)),"")</f>
        <v/>
      </c>
      <c r="O24" s="69" t="e">
        <f t="shared" si="2"/>
        <v>#DIV/0!</v>
      </c>
      <c r="P24" s="38"/>
      <c r="Q24" s="63"/>
    </row>
    <row r="25" spans="2:18" s="14" customFormat="1" ht="31.5" customHeight="1">
      <c r="B25" s="82"/>
      <c r="C25" s="21">
        <v>15</v>
      </c>
      <c r="D25" s="47">
        <f>'RG1'!E48</f>
        <v>0</v>
      </c>
      <c r="E25" s="47">
        <f>'RG1'!G48</f>
        <v>0</v>
      </c>
      <c r="F25" s="54">
        <f>'RG1'!H48</f>
        <v>0</v>
      </c>
      <c r="G25" s="22">
        <f>'RG1'!Q48</f>
        <v>0</v>
      </c>
      <c r="H25" s="23">
        <f>'RG1'!R48</f>
        <v>0</v>
      </c>
      <c r="I25" s="23"/>
      <c r="J25" s="23"/>
      <c r="K25" s="22">
        <f t="shared" si="3"/>
        <v>5</v>
      </c>
      <c r="L25" s="45">
        <f t="shared" si="4"/>
        <v>0</v>
      </c>
      <c r="M25" s="75"/>
      <c r="N25" s="22" t="str">
        <f>IFERROR(INDEX($D$11:$D$31,MATCH(0,INDEX(COUNTIF($N$10:N24,$D$11:$D$31),),)),"")</f>
        <v/>
      </c>
      <c r="O25" s="69" t="e">
        <f t="shared" si="2"/>
        <v>#DIV/0!</v>
      </c>
      <c r="P25" s="38"/>
      <c r="Q25" s="63"/>
    </row>
    <row r="26" spans="2:18" s="14" customFormat="1" ht="31.5" customHeight="1">
      <c r="B26" s="82"/>
      <c r="C26" s="21">
        <v>16</v>
      </c>
      <c r="D26" s="47">
        <f>'RG1'!E49</f>
        <v>0</v>
      </c>
      <c r="E26" s="47">
        <f>'RG1'!G49</f>
        <v>0</v>
      </c>
      <c r="F26" s="54">
        <f>'RG1'!H49</f>
        <v>0</v>
      </c>
      <c r="G26" s="22">
        <f>'RG1'!Q49</f>
        <v>0</v>
      </c>
      <c r="H26" s="23">
        <f>'RG1'!R49</f>
        <v>0</v>
      </c>
      <c r="I26" s="23"/>
      <c r="J26" s="23"/>
      <c r="K26" s="22">
        <f t="shared" si="3"/>
        <v>5</v>
      </c>
      <c r="L26" s="45">
        <f t="shared" si="4"/>
        <v>0</v>
      </c>
      <c r="M26" s="75"/>
      <c r="N26" s="75"/>
      <c r="O26" s="75"/>
      <c r="P26" s="38"/>
      <c r="Q26" s="63"/>
    </row>
    <row r="27" spans="2:18" s="14" customFormat="1" ht="31.5" customHeight="1">
      <c r="B27" s="82"/>
      <c r="C27" s="21">
        <v>17</v>
      </c>
      <c r="D27" s="47">
        <f>'RG1'!E50</f>
        <v>0</v>
      </c>
      <c r="E27" s="47">
        <f>'RG1'!G50</f>
        <v>0</v>
      </c>
      <c r="F27" s="54">
        <f>'RG1'!H50</f>
        <v>0</v>
      </c>
      <c r="G27" s="22">
        <f>'RG1'!Q50</f>
        <v>0</v>
      </c>
      <c r="H27" s="23">
        <f>'RG1'!R50</f>
        <v>0</v>
      </c>
      <c r="I27" s="23"/>
      <c r="J27" s="23"/>
      <c r="K27" s="22">
        <f t="shared" si="3"/>
        <v>5</v>
      </c>
      <c r="L27" s="45">
        <f t="shared" si="4"/>
        <v>0</v>
      </c>
      <c r="M27" s="75"/>
      <c r="N27" s="75"/>
      <c r="O27" s="75"/>
      <c r="P27" s="38"/>
      <c r="Q27" s="63"/>
    </row>
    <row r="28" spans="2:18" s="14" customFormat="1" ht="31.5" customHeight="1">
      <c r="B28" s="82"/>
      <c r="C28" s="21">
        <v>18</v>
      </c>
      <c r="D28" s="47">
        <f>'RG1'!E51</f>
        <v>0</v>
      </c>
      <c r="E28" s="47">
        <f>'RG1'!G51</f>
        <v>0</v>
      </c>
      <c r="F28" s="54">
        <f>'RG1'!H51</f>
        <v>0</v>
      </c>
      <c r="G28" s="22">
        <f>'RG1'!Q51</f>
        <v>0</v>
      </c>
      <c r="H28" s="23">
        <f>'RG1'!R51</f>
        <v>0</v>
      </c>
      <c r="I28" s="23"/>
      <c r="J28" s="23"/>
      <c r="K28" s="22">
        <f t="shared" si="3"/>
        <v>5</v>
      </c>
      <c r="L28" s="45">
        <f t="shared" si="4"/>
        <v>0</v>
      </c>
      <c r="M28" s="75"/>
      <c r="N28" s="75"/>
      <c r="O28" s="75"/>
      <c r="P28" s="38"/>
      <c r="Q28" s="63"/>
    </row>
    <row r="29" spans="2:18" s="14" customFormat="1" ht="31.5" customHeight="1">
      <c r="B29" s="82"/>
      <c r="C29" s="21">
        <v>19</v>
      </c>
      <c r="D29" s="47">
        <f>'RG1'!E52</f>
        <v>0</v>
      </c>
      <c r="E29" s="47">
        <f>'RG1'!G52</f>
        <v>0</v>
      </c>
      <c r="F29" s="54">
        <f>'RG1'!H52</f>
        <v>0</v>
      </c>
      <c r="G29" s="22">
        <f>'RG1'!Q52</f>
        <v>0</v>
      </c>
      <c r="H29" s="23">
        <f>'RG1'!R52</f>
        <v>0</v>
      </c>
      <c r="I29" s="23"/>
      <c r="J29" s="23"/>
      <c r="K29" s="22">
        <f t="shared" si="3"/>
        <v>5</v>
      </c>
      <c r="L29" s="45">
        <f t="shared" si="4"/>
        <v>0</v>
      </c>
      <c r="M29" s="75"/>
      <c r="N29" s="75"/>
      <c r="O29" s="75"/>
      <c r="P29" s="38"/>
      <c r="Q29" s="63"/>
    </row>
    <row r="30" spans="2:18" s="14" customFormat="1" ht="31.5" customHeight="1">
      <c r="B30" s="82"/>
      <c r="C30" s="21">
        <v>20</v>
      </c>
      <c r="D30" s="47">
        <f>'RG1'!E53</f>
        <v>0</v>
      </c>
      <c r="E30" s="47">
        <f>'RG1'!G53</f>
        <v>0</v>
      </c>
      <c r="F30" s="54">
        <f>'RG1'!H53</f>
        <v>0</v>
      </c>
      <c r="G30" s="22">
        <f>'RG1'!Q53</f>
        <v>0</v>
      </c>
      <c r="H30" s="23">
        <f>'RG1'!R53</f>
        <v>0</v>
      </c>
      <c r="I30" s="23"/>
      <c r="J30" s="23"/>
      <c r="K30" s="22">
        <f t="shared" si="3"/>
        <v>5</v>
      </c>
      <c r="L30" s="45">
        <f t="shared" si="4"/>
        <v>0</v>
      </c>
      <c r="M30" s="75"/>
      <c r="N30" s="75"/>
      <c r="O30" s="75"/>
      <c r="P30" s="38"/>
      <c r="Q30" s="63"/>
    </row>
    <row r="31" spans="2:18" s="14" customFormat="1" ht="31.5" customHeight="1">
      <c r="B31" s="82"/>
      <c r="C31" s="21" t="s">
        <v>24</v>
      </c>
      <c r="D31" s="47">
        <f>'RG1'!E54</f>
        <v>0</v>
      </c>
      <c r="E31" s="47">
        <f>'RG1'!G54</f>
        <v>0</v>
      </c>
      <c r="F31" s="54">
        <f>'RG1'!H54</f>
        <v>0</v>
      </c>
      <c r="G31" s="22">
        <f>'RG1'!Q54</f>
        <v>0</v>
      </c>
      <c r="H31" s="23">
        <f>'RG1'!R54</f>
        <v>0</v>
      </c>
      <c r="I31" s="23"/>
      <c r="J31" s="23"/>
      <c r="K31" s="22">
        <f t="shared" ref="K31" si="5">IF(F31="Baja",1,IF(F31="Media - baja",2,IF(F31="Media",3,IF(F31="Media - alta",4,5))))</f>
        <v>5</v>
      </c>
      <c r="L31" s="45">
        <f t="shared" ref="L31" si="6">J31*K31</f>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85" t="s">
        <v>7</v>
      </c>
      <c r="C34" s="186"/>
      <c r="D34" s="186"/>
      <c r="E34" s="186"/>
      <c r="F34" s="186"/>
      <c r="G34" s="186"/>
      <c r="H34" s="186"/>
      <c r="I34" s="186"/>
      <c r="J34" s="186"/>
      <c r="K34" s="186"/>
      <c r="L34" s="186"/>
      <c r="M34" s="186"/>
      <c r="N34" s="186"/>
      <c r="O34" s="186"/>
      <c r="P34" s="186"/>
      <c r="Q34" s="187"/>
      <c r="R34" s="70"/>
    </row>
    <row r="35" spans="1:18" ht="21.75" customHeight="1">
      <c r="A35" s="17"/>
      <c r="B35" s="125" t="s">
        <v>8</v>
      </c>
      <c r="C35" s="126"/>
      <c r="D35" s="126"/>
      <c r="E35" s="126"/>
      <c r="F35" s="126"/>
      <c r="G35" s="126"/>
      <c r="H35" s="126"/>
      <c r="I35" s="126"/>
      <c r="J35" s="126"/>
      <c r="K35" s="126"/>
      <c r="L35" s="126"/>
      <c r="M35" s="126"/>
      <c r="N35" s="126"/>
      <c r="O35" s="126"/>
      <c r="P35" s="126"/>
      <c r="Q35" s="127"/>
      <c r="R35" s="72"/>
    </row>
    <row r="36" spans="1:18" ht="21.75" customHeight="1">
      <c r="B36" s="125" t="s">
        <v>9</v>
      </c>
      <c r="C36" s="126"/>
      <c r="D36" s="127"/>
      <c r="E36" s="125" t="s">
        <v>26</v>
      </c>
      <c r="F36" s="127"/>
      <c r="G36" s="125" t="s">
        <v>44</v>
      </c>
      <c r="H36" s="127"/>
      <c r="I36" s="125">
        <v>3</v>
      </c>
      <c r="J36" s="126"/>
      <c r="K36" s="126"/>
      <c r="L36" s="126"/>
      <c r="M36" s="127"/>
      <c r="N36" s="179" t="s">
        <v>10</v>
      </c>
      <c r="O36" s="180"/>
      <c r="P36" s="188">
        <v>43343</v>
      </c>
      <c r="Q36" s="189"/>
      <c r="R36" s="71"/>
    </row>
    <row r="37" spans="1:18" ht="80.25" customHeight="1">
      <c r="B37" s="181"/>
      <c r="C37" s="182"/>
      <c r="D37" s="182"/>
      <c r="E37" s="182"/>
      <c r="F37" s="182"/>
      <c r="G37" s="182"/>
      <c r="H37" s="182"/>
      <c r="I37" s="182"/>
      <c r="J37" s="182"/>
      <c r="K37" s="182"/>
      <c r="L37" s="182"/>
      <c r="M37" s="182"/>
      <c r="N37" s="182"/>
      <c r="O37" s="182"/>
      <c r="P37" s="183"/>
      <c r="Q37" s="184"/>
      <c r="R37" s="64"/>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N30" sqref="N30"/>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63"/>
      <c r="D2" s="164"/>
      <c r="E2" s="169" t="s">
        <v>0</v>
      </c>
      <c r="F2" s="170"/>
      <c r="G2" s="170"/>
      <c r="H2" s="170"/>
      <c r="I2" s="170"/>
      <c r="J2" s="170"/>
      <c r="K2" s="170"/>
      <c r="L2" s="170"/>
      <c r="M2" s="170"/>
      <c r="N2" s="171"/>
      <c r="O2" s="123" t="s">
        <v>1</v>
      </c>
      <c r="P2" s="123"/>
      <c r="Q2" s="123"/>
      <c r="R2" s="49"/>
      <c r="S2" s="31" t="s">
        <v>27</v>
      </c>
    </row>
    <row r="3" spans="2:19" ht="12.75" customHeight="1">
      <c r="B3" s="79"/>
      <c r="C3" s="165"/>
      <c r="D3" s="166"/>
      <c r="E3" s="172"/>
      <c r="F3" s="173"/>
      <c r="G3" s="173"/>
      <c r="H3" s="173"/>
      <c r="I3" s="173"/>
      <c r="J3" s="173"/>
      <c r="K3" s="173"/>
      <c r="L3" s="173"/>
      <c r="M3" s="173"/>
      <c r="N3" s="174"/>
      <c r="O3" s="123"/>
      <c r="P3" s="123"/>
      <c r="Q3" s="123"/>
      <c r="R3" s="49"/>
      <c r="S3" s="32" t="s">
        <v>28</v>
      </c>
    </row>
    <row r="4" spans="2:19" ht="12.75" customHeight="1">
      <c r="B4" s="79"/>
      <c r="C4" s="165"/>
      <c r="D4" s="166"/>
      <c r="E4" s="172"/>
      <c r="F4" s="173"/>
      <c r="G4" s="173"/>
      <c r="H4" s="173"/>
      <c r="I4" s="173"/>
      <c r="J4" s="173"/>
      <c r="K4" s="173"/>
      <c r="L4" s="173"/>
      <c r="M4" s="173"/>
      <c r="N4" s="174"/>
      <c r="O4" s="123"/>
      <c r="P4" s="123"/>
      <c r="Q4" s="123"/>
      <c r="R4" s="49"/>
      <c r="S4" s="32" t="s">
        <v>29</v>
      </c>
    </row>
    <row r="5" spans="2:19" ht="12.75" customHeight="1">
      <c r="B5" s="79"/>
      <c r="C5" s="165"/>
      <c r="D5" s="166"/>
      <c r="E5" s="172"/>
      <c r="F5" s="173"/>
      <c r="G5" s="173"/>
      <c r="H5" s="173"/>
      <c r="I5" s="173"/>
      <c r="J5" s="173"/>
      <c r="K5" s="173"/>
      <c r="L5" s="173"/>
      <c r="M5" s="173"/>
      <c r="N5" s="174"/>
      <c r="O5" s="123"/>
      <c r="P5" s="123"/>
      <c r="Q5" s="123"/>
      <c r="R5" s="49"/>
      <c r="S5" s="32" t="s">
        <v>30</v>
      </c>
    </row>
    <row r="6" spans="2:19" ht="12.75" customHeight="1">
      <c r="B6" s="80"/>
      <c r="C6" s="167"/>
      <c r="D6" s="168"/>
      <c r="E6" s="175"/>
      <c r="F6" s="176"/>
      <c r="G6" s="176"/>
      <c r="H6" s="176"/>
      <c r="I6" s="176"/>
      <c r="J6" s="176"/>
      <c r="K6" s="176"/>
      <c r="L6" s="176"/>
      <c r="M6" s="176"/>
      <c r="N6" s="177"/>
      <c r="O6" s="123"/>
      <c r="P6" s="123"/>
      <c r="Q6" s="123"/>
      <c r="R6" s="49"/>
      <c r="S6" s="33" t="s">
        <v>31</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3" t="s">
        <v>25</v>
      </c>
      <c r="D9" s="144" t="s">
        <v>33</v>
      </c>
      <c r="E9" s="133" t="s">
        <v>35</v>
      </c>
      <c r="F9" s="133" t="s">
        <v>36</v>
      </c>
      <c r="G9" s="150" t="s">
        <v>53</v>
      </c>
      <c r="H9" s="151"/>
      <c r="I9" s="178" t="s">
        <v>54</v>
      </c>
      <c r="J9" s="178"/>
      <c r="K9" s="46"/>
      <c r="L9" s="5"/>
      <c r="M9" s="4"/>
      <c r="N9" s="162" t="s">
        <v>59</v>
      </c>
      <c r="O9" s="162"/>
      <c r="P9" s="4"/>
      <c r="Q9" s="62"/>
    </row>
    <row r="10" spans="2:19" ht="42" customHeight="1">
      <c r="B10" s="81"/>
      <c r="C10" s="133"/>
      <c r="D10" s="144"/>
      <c r="E10" s="133"/>
      <c r="F10" s="133"/>
      <c r="G10" s="50" t="s">
        <v>17</v>
      </c>
      <c r="H10" s="51" t="s">
        <v>49</v>
      </c>
      <c r="I10" s="25" t="s">
        <v>51</v>
      </c>
      <c r="J10" s="25" t="s">
        <v>50</v>
      </c>
      <c r="K10" s="25" t="s">
        <v>46</v>
      </c>
      <c r="L10" s="25" t="s">
        <v>47</v>
      </c>
      <c r="M10" s="4"/>
      <c r="N10" s="52" t="s">
        <v>45</v>
      </c>
      <c r="O10" s="53" t="s">
        <v>48</v>
      </c>
      <c r="P10" s="75"/>
      <c r="Q10" s="62"/>
    </row>
    <row r="11" spans="2:19" s="14" customFormat="1" ht="33" customHeight="1">
      <c r="B11" s="82"/>
      <c r="C11" s="21">
        <v>1</v>
      </c>
      <c r="D11" s="47" t="str">
        <f>'RG1'!E37</f>
        <v>Incluir en el PR-CA-0272  una condición general en la que se de alcance al formato FT-CA-2386 " Lista de chequeo de requisitos para otorgar facilidades de pago
Esta accion contiene la recomendación gerencial #1</v>
      </c>
      <c r="E11" s="47" t="str">
        <f>'RG1'!G37</f>
        <v>modificar el procedimiento incluyendo la condición general en el sentido de iIndicar la necesidad de que en cada seccional acorde con los recursos asignados se inplementen los controles que permitan verificar la veracidad de la información entregada, dejando el correspondiente registro dela verificación realiza.</v>
      </c>
      <c r="F11" s="54" t="str">
        <f>'RG1'!H37</f>
        <v>Alta</v>
      </c>
      <c r="G11" s="22">
        <f>'RG1'!Q37</f>
        <v>0</v>
      </c>
      <c r="H11" s="23">
        <f>'RG1'!R37</f>
        <v>0</v>
      </c>
      <c r="I11" s="22"/>
      <c r="J11" s="23"/>
      <c r="K11" s="22">
        <f t="shared" ref="K11:K31" si="0">IF(F11="Baja",1,IF(F11="Media - baja",2,IF(F11="Media",3,IF(F11="Media - alta",4,5))))</f>
        <v>5</v>
      </c>
      <c r="L11" s="45">
        <f t="shared" ref="L11:L31" si="1">J11*K11</f>
        <v>0</v>
      </c>
      <c r="M11" s="75"/>
      <c r="N11" s="22" t="str">
        <f>IFERROR(INDEX($D$11:$D$31,MATCH(0,INDEX(COUNTIF($N$10:N10,$D$11:$D$31),),)),"")</f>
        <v>Incluir en el PR-CA-0272  una condición general en la que se de alcance al formato FT-CA-2386 " Lista de chequeo de requisitos para otorgar facilidades de pago
Esta accion contiene la recomendación gerencial #1</v>
      </c>
      <c r="O11" s="69">
        <f t="shared" ref="O11:O25" si="2">SUMIFS($L$11:$L$31,$D$11:$D$31,N11)/SUMIFS($K$11:$K$31,$D$11:$D$31,N11)</f>
        <v>0</v>
      </c>
      <c r="P11" s="75"/>
      <c r="Q11" s="63"/>
    </row>
    <row r="12" spans="2:19" s="14" customFormat="1" ht="31.5" customHeight="1">
      <c r="B12" s="82"/>
      <c r="C12" s="21">
        <v>2</v>
      </c>
      <c r="D12" s="47" t="str">
        <f>'RG1'!E38</f>
        <v>Adiiconar en el No. 3.2 " Control a las Facilidades de Pago" del PR-CA-0272 .                                                       Esta accion contiene la recomendación gerencial #2</v>
      </c>
      <c r="E12" s="47" t="str">
        <f>'RG1'!G38</f>
        <v xml:space="preserve">Modificar el procedimiento incluyendo la obligatoriedad de los revisores y suscriptores de las facilidades de pago de realizar la revisión de las pruebas evidenciadas en el formato respectivo que dan fe de la veracidad de la información aportada.              </v>
      </c>
      <c r="F12" s="54" t="str">
        <f>'RG1'!H38</f>
        <v>Alta</v>
      </c>
      <c r="G12" s="22">
        <f>'RG1'!Q38</f>
        <v>0</v>
      </c>
      <c r="H12" s="23">
        <f>'RG1'!R38</f>
        <v>0</v>
      </c>
      <c r="I12" s="22"/>
      <c r="J12" s="23"/>
      <c r="K12" s="22">
        <f t="shared" si="0"/>
        <v>5</v>
      </c>
      <c r="L12" s="45">
        <f t="shared" si="1"/>
        <v>0</v>
      </c>
      <c r="M12" s="75"/>
      <c r="N12" s="22" t="str">
        <f>IFERROR(INDEX($D$11:$D$31,MATCH(0,INDEX(COUNTIF($N$10:N11,$D$11:$D$31),),)),"")</f>
        <v>Adiiconar en el No. 3.2 " Control a las Facilidades de Pago" del PR-CA-0272 .                                                       Esta accion contiene la recomendación gerencial #2</v>
      </c>
      <c r="O12" s="69">
        <f t="shared" si="2"/>
        <v>0</v>
      </c>
      <c r="P12" s="75"/>
      <c r="Q12" s="63"/>
    </row>
    <row r="13" spans="2:19" s="14" customFormat="1" ht="31.5" customHeight="1">
      <c r="B13" s="82"/>
      <c r="C13" s="21">
        <v>3</v>
      </c>
      <c r="D13" s="47" t="e">
        <f>'RG1'!#REF!</f>
        <v>#REF!</v>
      </c>
      <c r="E13" s="47" t="e">
        <f>'RG1'!#REF!</f>
        <v>#REF!</v>
      </c>
      <c r="F13" s="54" t="e">
        <f>'RG1'!#REF!</f>
        <v>#REF!</v>
      </c>
      <c r="G13" s="22" t="e">
        <f>'RG1'!#REF!</f>
        <v>#REF!</v>
      </c>
      <c r="H13" s="23" t="e">
        <f>'RG1'!#REF!</f>
        <v>#REF!</v>
      </c>
      <c r="I13" s="22"/>
      <c r="J13" s="23"/>
      <c r="K13" s="22" t="e">
        <f t="shared" si="0"/>
        <v>#REF!</v>
      </c>
      <c r="L13" s="45" t="e">
        <f t="shared" si="1"/>
        <v>#REF!</v>
      </c>
      <c r="M13" s="75"/>
      <c r="N13" s="22" t="str">
        <f>IFERROR(INDEX($D$11:$D$31,MATCH(0,INDEX(COUNTIF($N$10:N12,$D$11:$D$31),),)),"")</f>
        <v/>
      </c>
      <c r="O13" s="69" t="e">
        <f t="shared" si="2"/>
        <v>#DIV/0!</v>
      </c>
      <c r="P13" s="75"/>
      <c r="Q13" s="63"/>
    </row>
    <row r="14" spans="2:19" s="14" customFormat="1" ht="31.5" customHeight="1">
      <c r="B14" s="82"/>
      <c r="C14" s="21">
        <v>4</v>
      </c>
      <c r="D14" s="47" t="e">
        <f>'RG1'!#REF!</f>
        <v>#REF!</v>
      </c>
      <c r="E14" s="47" t="e">
        <f>'RG1'!#REF!</f>
        <v>#REF!</v>
      </c>
      <c r="F14" s="54" t="e">
        <f>'RG1'!#REF!</f>
        <v>#REF!</v>
      </c>
      <c r="G14" s="22" t="e">
        <f>'RG1'!#REF!</f>
        <v>#REF!</v>
      </c>
      <c r="H14" s="23" t="e">
        <f>'RG1'!#REF!</f>
        <v>#REF!</v>
      </c>
      <c r="I14" s="22"/>
      <c r="J14" s="23"/>
      <c r="K14" s="22" t="e">
        <f t="shared" si="0"/>
        <v>#REF!</v>
      </c>
      <c r="L14" s="45" t="e">
        <f t="shared" si="1"/>
        <v>#REF!</v>
      </c>
      <c r="M14" s="75"/>
      <c r="N14" s="22" t="str">
        <f>IFERROR(INDEX($D$11:$D$31,MATCH(0,INDEX(COUNTIF($N$10:N13,$D$11:$D$31),),)),"")</f>
        <v/>
      </c>
      <c r="O14" s="69" t="e">
        <f t="shared" si="2"/>
        <v>#DIV/0!</v>
      </c>
      <c r="P14" s="75"/>
      <c r="Q14" s="63"/>
    </row>
    <row r="15" spans="2:19" s="14" customFormat="1" ht="31.5" customHeight="1">
      <c r="B15" s="82"/>
      <c r="C15" s="21">
        <v>5</v>
      </c>
      <c r="D15" s="47" t="e">
        <f>'RG1'!#REF!</f>
        <v>#REF!</v>
      </c>
      <c r="E15" s="47" t="e">
        <f>'RG1'!#REF!</f>
        <v>#REF!</v>
      </c>
      <c r="F15" s="54" t="e">
        <f>'RG1'!#REF!</f>
        <v>#REF!</v>
      </c>
      <c r="G15" s="22" t="e">
        <f>'RG1'!#REF!</f>
        <v>#REF!</v>
      </c>
      <c r="H15" s="23" t="e">
        <f>'RG1'!#REF!</f>
        <v>#REF!</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t="str">
        <f>'RG1'!E39</f>
        <v xml:space="preserve">Capacitar a los funcionarios de la División de Gestión de Cobranzas.en el procedimiento PR-CA-0272 e instructivo IN-CA-0070       Esta acción contiene la recomendación estratégica #1 </v>
      </c>
      <c r="E16" s="47" t="str">
        <f>'RG1'!K39</f>
        <v>FT-GH-1722_Registro_Capacitación_Interna</v>
      </c>
      <c r="F16" s="54" t="e">
        <f>'RG1'!#REF!</f>
        <v>#REF!</v>
      </c>
      <c r="G16" s="22">
        <f>'RG1'!Q39</f>
        <v>0</v>
      </c>
      <c r="H16" s="23">
        <f>'RG1'!R39</f>
        <v>0</v>
      </c>
      <c r="I16" s="22"/>
      <c r="J16" s="23"/>
      <c r="K16" s="22" t="e">
        <f t="shared" si="0"/>
        <v>#REF!</v>
      </c>
      <c r="L16" s="45" t="e">
        <f t="shared" si="1"/>
        <v>#REF!</v>
      </c>
      <c r="M16" s="75"/>
      <c r="N16" s="22" t="str">
        <f>IFERROR(INDEX($D$11:$D$31,MATCH(0,INDEX(COUNTIF($N$10:N15,$D$11:$D$31),),)),"")</f>
        <v/>
      </c>
      <c r="O16" s="69" t="e">
        <f t="shared" si="2"/>
        <v>#DIV/0!</v>
      </c>
      <c r="P16" s="38"/>
      <c r="Q16" s="63"/>
    </row>
    <row r="17" spans="2:18" s="14" customFormat="1" ht="31.5" customHeight="1">
      <c r="B17" s="82"/>
      <c r="C17" s="21">
        <v>7</v>
      </c>
      <c r="D17" s="47">
        <f>'RG1'!E40</f>
        <v>0</v>
      </c>
      <c r="E17" s="47">
        <f>'RG1'!G40</f>
        <v>0</v>
      </c>
      <c r="F17" s="54">
        <f>'RG1'!H40</f>
        <v>0</v>
      </c>
      <c r="G17" s="22">
        <f>'RG1'!Q40</f>
        <v>0</v>
      </c>
      <c r="H17" s="23">
        <f>'RG1'!R40</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'RG1'!E41</f>
        <v>0</v>
      </c>
      <c r="E18" s="47">
        <f>'RG1'!G41</f>
        <v>0</v>
      </c>
      <c r="F18" s="54">
        <f>'RG1'!H41</f>
        <v>0</v>
      </c>
      <c r="G18" s="22">
        <f>'RG1'!Q41</f>
        <v>0</v>
      </c>
      <c r="H18" s="23">
        <f>'RG1'!R41</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'RG1'!E42</f>
        <v>0</v>
      </c>
      <c r="E19" s="47">
        <f>'RG1'!G42</f>
        <v>0</v>
      </c>
      <c r="F19" s="54">
        <f>'RG1'!H42</f>
        <v>0</v>
      </c>
      <c r="G19" s="22">
        <f>'RG1'!Q42</f>
        <v>0</v>
      </c>
      <c r="H19" s="23">
        <f>'RG1'!R42</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'RG1'!E43</f>
        <v>0</v>
      </c>
      <c r="E20" s="47">
        <f>'RG1'!G43</f>
        <v>0</v>
      </c>
      <c r="F20" s="54">
        <f>'RG1'!H43</f>
        <v>0</v>
      </c>
      <c r="G20" s="22">
        <f>'RG1'!Q43</f>
        <v>0</v>
      </c>
      <c r="H20" s="23">
        <f>'RG1'!R43</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'RG1'!E44</f>
        <v>0</v>
      </c>
      <c r="E21" s="47">
        <f>'RG1'!G44</f>
        <v>0</v>
      </c>
      <c r="F21" s="54">
        <f>'RG1'!H44</f>
        <v>0</v>
      </c>
      <c r="G21" s="22">
        <f>'RG1'!Q44</f>
        <v>0</v>
      </c>
      <c r="H21" s="23">
        <f>'RG1'!R44</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'RG1'!E45</f>
        <v>0</v>
      </c>
      <c r="E22" s="47">
        <f>'RG1'!G45</f>
        <v>0</v>
      </c>
      <c r="F22" s="54">
        <f>'RG1'!H45</f>
        <v>0</v>
      </c>
      <c r="G22" s="22">
        <f>'RG1'!Q45</f>
        <v>0</v>
      </c>
      <c r="H22" s="23">
        <f>'RG1'!R45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'RG1'!E46</f>
        <v>0</v>
      </c>
      <c r="E23" s="47">
        <f>'RG1'!G46</f>
        <v>0</v>
      </c>
      <c r="F23" s="54">
        <f>'RG1'!H46</f>
        <v>0</v>
      </c>
      <c r="G23" s="22">
        <f>'RG1'!Q46</f>
        <v>0</v>
      </c>
      <c r="H23" s="23">
        <f>'RG1'!R46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'RG1'!E47</f>
        <v>0</v>
      </c>
      <c r="E24" s="47">
        <f>'RG1'!G47</f>
        <v>0</v>
      </c>
      <c r="F24" s="54">
        <f>'RG1'!H47</f>
        <v>0</v>
      </c>
      <c r="G24" s="22">
        <f>'RG1'!Q47</f>
        <v>0</v>
      </c>
      <c r="H24" s="23">
        <f>'RG1'!R47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'RG1'!E48</f>
        <v>0</v>
      </c>
      <c r="E25" s="47">
        <f>'RG1'!G48</f>
        <v>0</v>
      </c>
      <c r="F25" s="54">
        <f>'RG1'!H48</f>
        <v>0</v>
      </c>
      <c r="G25" s="22">
        <f>'RG1'!Q48</f>
        <v>0</v>
      </c>
      <c r="H25" s="23">
        <f>'RG1'!R48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'RG1'!E49</f>
        <v>0</v>
      </c>
      <c r="E26" s="47">
        <f>'RG1'!G49</f>
        <v>0</v>
      </c>
      <c r="F26" s="54">
        <f>'RG1'!H49</f>
        <v>0</v>
      </c>
      <c r="G26" s="22">
        <f>'RG1'!Q49</f>
        <v>0</v>
      </c>
      <c r="H26" s="23">
        <f>'RG1'!R49</f>
        <v>0</v>
      </c>
      <c r="I26" s="23"/>
      <c r="J26" s="23"/>
      <c r="K26" s="22">
        <f t="shared" si="0"/>
        <v>5</v>
      </c>
      <c r="L26" s="45">
        <f t="shared" si="1"/>
        <v>0</v>
      </c>
      <c r="M26" s="75"/>
      <c r="N26" s="75"/>
      <c r="O26" s="75"/>
      <c r="P26" s="38"/>
      <c r="Q26" s="63"/>
    </row>
    <row r="27" spans="2:18" s="14" customFormat="1" ht="31.5" customHeight="1">
      <c r="B27" s="82"/>
      <c r="C27" s="21">
        <v>17</v>
      </c>
      <c r="D27" s="47">
        <f>'RG1'!E50</f>
        <v>0</v>
      </c>
      <c r="E27" s="47">
        <f>'RG1'!G50</f>
        <v>0</v>
      </c>
      <c r="F27" s="54">
        <f>'RG1'!H50</f>
        <v>0</v>
      </c>
      <c r="G27" s="22">
        <f>'RG1'!Q50</f>
        <v>0</v>
      </c>
      <c r="H27" s="23">
        <f>'RG1'!R50</f>
        <v>0</v>
      </c>
      <c r="I27" s="23"/>
      <c r="J27" s="23"/>
      <c r="K27" s="22">
        <f t="shared" si="0"/>
        <v>5</v>
      </c>
      <c r="L27" s="45">
        <f t="shared" si="1"/>
        <v>0</v>
      </c>
      <c r="M27" s="75"/>
      <c r="N27" s="75"/>
      <c r="O27" s="75"/>
      <c r="P27" s="38"/>
      <c r="Q27" s="63"/>
    </row>
    <row r="28" spans="2:18" s="14" customFormat="1" ht="31.5" customHeight="1">
      <c r="B28" s="82"/>
      <c r="C28" s="21">
        <v>18</v>
      </c>
      <c r="D28" s="47">
        <f>'RG1'!E51</f>
        <v>0</v>
      </c>
      <c r="E28" s="47">
        <f>'RG1'!G51</f>
        <v>0</v>
      </c>
      <c r="F28" s="54">
        <f>'RG1'!H51</f>
        <v>0</v>
      </c>
      <c r="G28" s="22">
        <f>'RG1'!Q51</f>
        <v>0</v>
      </c>
      <c r="H28" s="23">
        <f>'RG1'!R51</f>
        <v>0</v>
      </c>
      <c r="I28" s="23"/>
      <c r="J28" s="23"/>
      <c r="K28" s="22">
        <f t="shared" si="0"/>
        <v>5</v>
      </c>
      <c r="L28" s="45">
        <f t="shared" si="1"/>
        <v>0</v>
      </c>
      <c r="M28" s="75"/>
      <c r="N28" s="75"/>
      <c r="O28" s="75"/>
      <c r="P28" s="38"/>
      <c r="Q28" s="63"/>
    </row>
    <row r="29" spans="2:18" s="14" customFormat="1" ht="31.5" customHeight="1">
      <c r="B29" s="82"/>
      <c r="C29" s="21">
        <v>19</v>
      </c>
      <c r="D29" s="47">
        <f>'RG1'!E52</f>
        <v>0</v>
      </c>
      <c r="E29" s="47">
        <f>'RG1'!G52</f>
        <v>0</v>
      </c>
      <c r="F29" s="54">
        <f>'RG1'!H52</f>
        <v>0</v>
      </c>
      <c r="G29" s="22">
        <f>'RG1'!Q52</f>
        <v>0</v>
      </c>
      <c r="H29" s="23">
        <f>'RG1'!R52</f>
        <v>0</v>
      </c>
      <c r="I29" s="23"/>
      <c r="J29" s="23"/>
      <c r="K29" s="22">
        <f t="shared" si="0"/>
        <v>5</v>
      </c>
      <c r="L29" s="45">
        <f t="shared" si="1"/>
        <v>0</v>
      </c>
      <c r="M29" s="75"/>
      <c r="N29" s="75"/>
      <c r="O29" s="75"/>
      <c r="P29" s="38"/>
      <c r="Q29" s="63"/>
    </row>
    <row r="30" spans="2:18" s="14" customFormat="1" ht="31.5" customHeight="1">
      <c r="B30" s="82"/>
      <c r="C30" s="21">
        <v>20</v>
      </c>
      <c r="D30" s="47">
        <f>'RG1'!E53</f>
        <v>0</v>
      </c>
      <c r="E30" s="47">
        <f>'RG1'!G53</f>
        <v>0</v>
      </c>
      <c r="F30" s="54">
        <f>'RG1'!H53</f>
        <v>0</v>
      </c>
      <c r="G30" s="22">
        <f>'RG1'!Q53</f>
        <v>0</v>
      </c>
      <c r="H30" s="23">
        <f>'RG1'!R53</f>
        <v>0</v>
      </c>
      <c r="I30" s="23"/>
      <c r="J30" s="23"/>
      <c r="K30" s="22">
        <f t="shared" si="0"/>
        <v>5</v>
      </c>
      <c r="L30" s="45">
        <f t="shared" si="1"/>
        <v>0</v>
      </c>
      <c r="M30" s="75"/>
      <c r="N30" s="75"/>
      <c r="O30" s="75"/>
      <c r="P30" s="38"/>
      <c r="Q30" s="63"/>
    </row>
    <row r="31" spans="2:18" s="14" customFormat="1" ht="31.5" customHeight="1">
      <c r="B31" s="82"/>
      <c r="C31" s="21" t="s">
        <v>24</v>
      </c>
      <c r="D31" s="47">
        <f>'RG1'!E54</f>
        <v>0</v>
      </c>
      <c r="E31" s="47">
        <f>'RG1'!G54</f>
        <v>0</v>
      </c>
      <c r="F31" s="54">
        <f>'RG1'!H54</f>
        <v>0</v>
      </c>
      <c r="G31" s="22">
        <f>'RG1'!Q54</f>
        <v>0</v>
      </c>
      <c r="H31" s="23">
        <f>'RG1'!R54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85" t="s">
        <v>7</v>
      </c>
      <c r="C34" s="186"/>
      <c r="D34" s="186"/>
      <c r="E34" s="186"/>
      <c r="F34" s="186"/>
      <c r="G34" s="186"/>
      <c r="H34" s="186"/>
      <c r="I34" s="186"/>
      <c r="J34" s="186"/>
      <c r="K34" s="186"/>
      <c r="L34" s="186"/>
      <c r="M34" s="186"/>
      <c r="N34" s="186"/>
      <c r="O34" s="186"/>
      <c r="P34" s="186"/>
      <c r="Q34" s="187"/>
      <c r="R34" s="70"/>
    </row>
    <row r="35" spans="1:18" ht="21.75" customHeight="1">
      <c r="A35" s="17"/>
      <c r="B35" s="125" t="s">
        <v>8</v>
      </c>
      <c r="C35" s="126"/>
      <c r="D35" s="126"/>
      <c r="E35" s="126"/>
      <c r="F35" s="126"/>
      <c r="G35" s="126"/>
      <c r="H35" s="126"/>
      <c r="I35" s="126"/>
      <c r="J35" s="126"/>
      <c r="K35" s="126"/>
      <c r="L35" s="126"/>
      <c r="M35" s="126"/>
      <c r="N35" s="126"/>
      <c r="O35" s="126"/>
      <c r="P35" s="126"/>
      <c r="Q35" s="127"/>
      <c r="R35" s="72"/>
    </row>
    <row r="36" spans="1:18" ht="21.75" customHeight="1">
      <c r="B36" s="125" t="s">
        <v>9</v>
      </c>
      <c r="C36" s="126"/>
      <c r="D36" s="127"/>
      <c r="E36" s="125" t="s">
        <v>26</v>
      </c>
      <c r="F36" s="127"/>
      <c r="G36" s="125" t="s">
        <v>44</v>
      </c>
      <c r="H36" s="127"/>
      <c r="I36" s="125">
        <v>3</v>
      </c>
      <c r="J36" s="126"/>
      <c r="K36" s="126"/>
      <c r="L36" s="126"/>
      <c r="M36" s="127"/>
      <c r="N36" s="179" t="s">
        <v>10</v>
      </c>
      <c r="O36" s="180"/>
      <c r="P36" s="188">
        <v>43343</v>
      </c>
      <c r="Q36" s="189"/>
      <c r="R36" s="71"/>
    </row>
    <row r="37" spans="1:18" ht="80.25" customHeight="1">
      <c r="B37" s="181"/>
      <c r="C37" s="182"/>
      <c r="D37" s="182"/>
      <c r="E37" s="182"/>
      <c r="F37" s="182"/>
      <c r="G37" s="182"/>
      <c r="H37" s="182"/>
      <c r="I37" s="182"/>
      <c r="J37" s="182"/>
      <c r="K37" s="182"/>
      <c r="L37" s="182"/>
      <c r="M37" s="182"/>
      <c r="N37" s="182"/>
      <c r="O37" s="182"/>
      <c r="P37" s="183"/>
      <c r="Q37" s="184"/>
      <c r="R37" s="64"/>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0F3463-F5A4-48AA-9E9C-39437D3B55EC}"/>
</file>

<file path=customXml/itemProps2.xml><?xml version="1.0" encoding="utf-8"?>
<ds:datastoreItem xmlns:ds="http://schemas.openxmlformats.org/officeDocument/2006/customXml" ds:itemID="{ABA9F463-F977-4A0B-A193-823E3392A1B2}"/>
</file>

<file path=customXml/itemProps3.xml><?xml version="1.0" encoding="utf-8"?>
<ds:datastoreItem xmlns:ds="http://schemas.openxmlformats.org/officeDocument/2006/customXml" ds:itemID="{E9E556FB-2571-400D-A305-E5986B582F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Instrucciones</vt:lpstr>
      <vt:lpstr>RG1</vt:lpstr>
      <vt:lpstr>RG2</vt:lpstr>
      <vt:lpstr>Monitoreo y Seguimiento RG1</vt:lpstr>
      <vt:lpstr>Monitoreo y Seguimiento RG2</vt:lpstr>
      <vt:lpstr>'Monitoreo y Seguimiento RG1'!Área_de_impresión</vt:lpstr>
      <vt:lpstr>'Monitoreo y Seguimiento RG2'!Área_de_impresión</vt:lpstr>
      <vt:lpstr>'RG1'!Área_de_impresión</vt:lpstr>
      <vt:lpstr>'RG2'!Área_de_impresión</vt:lpstr>
      <vt:lpstr>'Monitoreo y Seguimiento RG1'!Títulos_a_imprimir</vt:lpstr>
      <vt:lpstr>'Monitoreo y Seguimiento RG2'!Títulos_a_imprimir</vt:lpstr>
      <vt:lpstr>'RG1'!Títulos_a_imprimir</vt:lpstr>
      <vt:lpstr>'RG2'!Títulos_a_imprimir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Sara Cardenas Millan</cp:lastModifiedBy>
  <cp:lastPrinted>2015-10-07T23:19:01Z</cp:lastPrinted>
  <dcterms:created xsi:type="dcterms:W3CDTF">2015-06-22T21:28:44Z</dcterms:created>
  <dcterms:modified xsi:type="dcterms:W3CDTF">2020-02-20T20:50:06Z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