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01"/>
  <workbookPr defaultThemeVersion="153222"/>
  <mc:AlternateContent xmlns:mc="http://schemas.openxmlformats.org/markup-compatibility/2006">
    <mc:Choice Requires="x15">
      <x15ac:absPath xmlns:x15ac="http://schemas.microsoft.com/office/spreadsheetml/2010/11/ac" url="C:\Users\lpenav\AppData\Local\Microsoft\Windows\INetCache\Content.Outlook\W6ZMNHNV\"/>
    </mc:Choice>
  </mc:AlternateContent>
  <bookViews>
    <workbookView xWindow="0" yWindow="0" windowWidth="24000" windowHeight="8610" activeTab="1"/>
  </bookViews>
  <sheets>
    <sheet name="Instrucciones" sheetId="14" r:id="rId1"/>
    <sheet name="RG1" sheetId="10" r:id="rId2"/>
    <sheet name="Monitoreo y Seguimiento RG1" sheetId="18" r:id="rId3"/>
  </sheets>
  <definedNames>
    <definedName name="_xlnm.Print_Area" localSheetId="2">'Monitoreo y Seguimiento RG1'!$A$1:$S$31</definedName>
    <definedName name="_xlnm.Print_Area" localSheetId="1">'RG1'!$A$1:$T$63</definedName>
    <definedName name="_xlnm.Print_Titles" localSheetId="2">'Monitoreo y Seguimiento RG1'!$9:$10</definedName>
    <definedName name="_xlnm.Print_Titles" localSheetId="1">'RG1'!$34:$35</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0" l="1"/>
  <c r="J37" i="10"/>
  <c r="J36" i="10" l="1"/>
  <c r="G11" i="18" l="1"/>
  <c r="D31" i="18" l="1"/>
  <c r="E31" i="18"/>
  <c r="F31" i="18"/>
  <c r="K31" i="18" s="1"/>
  <c r="L31" i="18" s="1"/>
  <c r="G31" i="18"/>
  <c r="H31" i="18"/>
  <c r="H12" i="18"/>
  <c r="H13" i="18"/>
  <c r="H14" i="18"/>
  <c r="H15" i="18"/>
  <c r="H16" i="18"/>
  <c r="H17" i="18"/>
  <c r="H18" i="18"/>
  <c r="H19" i="18"/>
  <c r="H20" i="18"/>
  <c r="H21" i="18"/>
  <c r="H22" i="18"/>
  <c r="H23" i="18"/>
  <c r="H24" i="18"/>
  <c r="H25" i="18"/>
  <c r="H26" i="18"/>
  <c r="H27" i="18"/>
  <c r="H28" i="18"/>
  <c r="H29" i="18"/>
  <c r="H30" i="18"/>
  <c r="H11" i="18"/>
  <c r="G12" i="18"/>
  <c r="G13" i="18"/>
  <c r="G14" i="18"/>
  <c r="G15" i="18"/>
  <c r="G16" i="18"/>
  <c r="G17" i="18"/>
  <c r="G18" i="18"/>
  <c r="G19" i="18"/>
  <c r="G20" i="18"/>
  <c r="G21" i="18"/>
  <c r="G22" i="18"/>
  <c r="G23" i="18"/>
  <c r="G24" i="18"/>
  <c r="G25" i="18"/>
  <c r="G26" i="18"/>
  <c r="G27" i="18"/>
  <c r="G28" i="18"/>
  <c r="G29" i="18"/>
  <c r="G30" i="18"/>
  <c r="F12" i="18"/>
  <c r="K12" i="18" s="1"/>
  <c r="L12" i="18" s="1"/>
  <c r="F13" i="18"/>
  <c r="K13" i="18" s="1"/>
  <c r="L13" i="18" s="1"/>
  <c r="F14" i="18"/>
  <c r="K14" i="18" s="1"/>
  <c r="L14" i="18" s="1"/>
  <c r="F15" i="18"/>
  <c r="K15" i="18" s="1"/>
  <c r="L15" i="18" s="1"/>
  <c r="F16" i="18"/>
  <c r="K16" i="18" s="1"/>
  <c r="L16" i="18" s="1"/>
  <c r="F17" i="18"/>
  <c r="K17" i="18" s="1"/>
  <c r="L17" i="18" s="1"/>
  <c r="F18" i="18"/>
  <c r="K18" i="18" s="1"/>
  <c r="L18" i="18" s="1"/>
  <c r="F19" i="18"/>
  <c r="K19" i="18" s="1"/>
  <c r="L19" i="18" s="1"/>
  <c r="F20" i="18"/>
  <c r="K20" i="18" s="1"/>
  <c r="L20" i="18" s="1"/>
  <c r="F21" i="18"/>
  <c r="K21" i="18" s="1"/>
  <c r="L21" i="18" s="1"/>
  <c r="F22" i="18"/>
  <c r="K22" i="18" s="1"/>
  <c r="L22" i="18" s="1"/>
  <c r="F23" i="18"/>
  <c r="K23" i="18" s="1"/>
  <c r="L23" i="18" s="1"/>
  <c r="F24" i="18"/>
  <c r="K24" i="18" s="1"/>
  <c r="L24" i="18" s="1"/>
  <c r="F25" i="18"/>
  <c r="K25" i="18" s="1"/>
  <c r="L25" i="18" s="1"/>
  <c r="F26" i="18"/>
  <c r="K26" i="18" s="1"/>
  <c r="L26" i="18" s="1"/>
  <c r="F27" i="18"/>
  <c r="K27" i="18" s="1"/>
  <c r="L27" i="18" s="1"/>
  <c r="F28" i="18"/>
  <c r="K28" i="18" s="1"/>
  <c r="L28" i="18" s="1"/>
  <c r="F29" i="18"/>
  <c r="K29" i="18" s="1"/>
  <c r="L29" i="18" s="1"/>
  <c r="F30" i="18"/>
  <c r="K30" i="18" s="1"/>
  <c r="L30" i="18" s="1"/>
  <c r="F11" i="18"/>
  <c r="K11" i="18" s="1"/>
  <c r="L11" i="18" s="1"/>
  <c r="E12" i="18"/>
  <c r="E13" i="18"/>
  <c r="E14" i="18"/>
  <c r="E15" i="18"/>
  <c r="E16" i="18"/>
  <c r="E17" i="18"/>
  <c r="E18" i="18"/>
  <c r="E19" i="18"/>
  <c r="E20" i="18"/>
  <c r="E21" i="18"/>
  <c r="E22" i="18"/>
  <c r="E23" i="18"/>
  <c r="E24" i="18"/>
  <c r="E25" i="18"/>
  <c r="E26" i="18"/>
  <c r="E27" i="18"/>
  <c r="E28" i="18"/>
  <c r="E29" i="18"/>
  <c r="E30" i="18"/>
  <c r="E11" i="18"/>
  <c r="D12" i="18"/>
  <c r="D13" i="18"/>
  <c r="D14" i="18"/>
  <c r="D15" i="18"/>
  <c r="D16" i="18"/>
  <c r="D17" i="18"/>
  <c r="D18" i="18"/>
  <c r="D19" i="18"/>
  <c r="D20" i="18"/>
  <c r="D21" i="18"/>
  <c r="D22" i="18"/>
  <c r="D23" i="18"/>
  <c r="D24" i="18"/>
  <c r="D25" i="18"/>
  <c r="D26" i="18"/>
  <c r="D27" i="18"/>
  <c r="D28" i="18"/>
  <c r="D29" i="18"/>
  <c r="D30" i="18"/>
  <c r="D11" i="18"/>
  <c r="N11" i="18" s="1"/>
  <c r="N12" i="18" l="1"/>
  <c r="N13" i="18" s="1"/>
  <c r="O11" i="18"/>
  <c r="S40" i="10"/>
  <c r="T40" i="10" s="1"/>
  <c r="S41" i="10"/>
  <c r="T41" i="10" s="1"/>
  <c r="S42" i="10"/>
  <c r="S43" i="10"/>
  <c r="T43" i="10" s="1"/>
  <c r="S44" i="10"/>
  <c r="T44" i="10" s="1"/>
  <c r="S45" i="10"/>
  <c r="T45" i="10" s="1"/>
  <c r="S46" i="10"/>
  <c r="T46" i="10" s="1"/>
  <c r="S47" i="10"/>
  <c r="T47" i="10" s="1"/>
  <c r="S48" i="10"/>
  <c r="T48" i="10" s="1"/>
  <c r="S55" i="10"/>
  <c r="T55" i="10" s="1"/>
  <c r="S56" i="10"/>
  <c r="T56" i="10" s="1"/>
  <c r="S37" i="10"/>
  <c r="T37" i="10" s="1"/>
  <c r="S38" i="10"/>
  <c r="T38" i="10" s="1"/>
  <c r="S39" i="10"/>
  <c r="T39" i="10" s="1"/>
  <c r="T42" i="10"/>
  <c r="S36" i="10"/>
  <c r="T36" i="10" s="1"/>
  <c r="N14" i="18" l="1"/>
  <c r="O12" i="18"/>
  <c r="O13" i="18" l="1"/>
  <c r="O14" i="18" l="1"/>
  <c r="N15" i="18"/>
  <c r="O15" i="18" s="1"/>
  <c r="N16" i="18" l="1"/>
  <c r="O16" i="18" l="1"/>
  <c r="N17" i="18"/>
  <c r="N18" i="18" s="1"/>
  <c r="O18" i="18" l="1"/>
  <c r="N19" i="18"/>
  <c r="O17" i="18"/>
  <c r="O19" i="18" l="1"/>
  <c r="N20" i="18"/>
  <c r="O20" i="18" l="1"/>
  <c r="N21" i="18"/>
  <c r="O21" i="18" l="1"/>
  <c r="N22" i="18"/>
  <c r="O22" i="18" l="1"/>
  <c r="N23" i="18"/>
  <c r="O23" i="18" l="1"/>
  <c r="N24" i="18"/>
  <c r="O24" i="18" l="1"/>
  <c r="N25" i="18"/>
  <c r="O25" i="18" l="1"/>
</calcChain>
</file>

<file path=xl/comments1.xml><?xml version="1.0" encoding="utf-8"?>
<comments xmlns="http://schemas.openxmlformats.org/spreadsheetml/2006/main">
  <authors>
    <author>Hector Andres Moreno Vasquez</author>
    <author>Maritza Lizeth Cardenas Cardozo</author>
    <author>German Insuasty Mora</author>
  </authors>
  <commentList>
    <comment ref="D34" authorId="0" shapeId="0">
      <text>
        <r>
          <rPr>
            <b/>
            <sz val="9"/>
            <color indexed="81"/>
            <rFont val="Tahoma"/>
            <family val="2"/>
          </rPr>
          <t xml:space="preserve">Agencia ITRC:
</t>
        </r>
        <r>
          <rPr>
            <sz val="9"/>
            <color indexed="81"/>
            <rFont val="Tahoma"/>
            <family val="2"/>
          </rPr>
          <t xml:space="preserve">Defina el control que se propone desarrollar para la mitigación del Riesgo identificado. 
Los controles deben establecerse con sustantivo o adjetivo (palabra terminada en sión, ción).
</t>
        </r>
      </text>
    </comment>
    <comment ref="E34" authorId="1" shapeId="0">
      <text>
        <r>
          <rPr>
            <b/>
            <sz val="9"/>
            <color indexed="81"/>
            <rFont val="Tahoma"/>
            <family val="2"/>
          </rPr>
          <t>Agencia ITRC:</t>
        </r>
        <r>
          <rPr>
            <sz val="9"/>
            <color indexed="81"/>
            <rFont val="Tahoma"/>
            <family val="2"/>
          </rPr>
          <t xml:space="preserve">
Se debe escribir de manera concreta la acción propuesta. La redacción de las acciones deberán iniciar con verbos en infinitivo, asociada al control propuesto. 
Pueden ser una o varias acciones que permitan construir un único control. 
 Si existe más de una tarea por acción, se debe escribir nuevamente la acción. No es posible combinar celdas. </t>
        </r>
      </text>
    </comment>
    <comment ref="F34" authorId="1" shapeId="0">
      <text>
        <r>
          <rPr>
            <b/>
            <sz val="9"/>
            <color indexed="81"/>
            <rFont val="Tahoma"/>
            <family val="2"/>
          </rPr>
          <t>Agencia ITRC:</t>
        </r>
        <r>
          <rPr>
            <sz val="9"/>
            <color indexed="81"/>
            <rFont val="Tahoma"/>
            <family val="2"/>
          </rPr>
          <t xml:space="preserve">
Las acciones se identificarán por su tipo así: correctivas, preventivas o de mejora</t>
        </r>
      </text>
    </comment>
    <comment ref="G34" authorId="0" shapeId="0">
      <text>
        <r>
          <rPr>
            <b/>
            <sz val="9"/>
            <color indexed="81"/>
            <rFont val="Tahoma"/>
            <family val="2"/>
          </rPr>
          <t xml:space="preserve">Agencia ITRC:
</t>
        </r>
        <r>
          <rPr>
            <sz val="9"/>
            <color indexed="81"/>
            <rFont val="Tahoma"/>
            <family val="2"/>
          </rPr>
          <t>Establezca las tareas que den cumplimiento a la acción/es propuestas que estan alineadas al control propuesto</t>
        </r>
      </text>
    </comment>
    <comment ref="H34" authorId="0" shapeId="0">
      <text>
        <r>
          <rPr>
            <b/>
            <sz val="9"/>
            <color indexed="81"/>
            <rFont val="Tahoma"/>
            <family val="2"/>
          </rPr>
          <t xml:space="preserve">Agencia ITRC: </t>
        </r>
        <r>
          <rPr>
            <sz val="9"/>
            <color indexed="81"/>
            <rFont val="Tahoma"/>
            <family val="2"/>
          </rPr>
          <t xml:space="preserve">Establezca la importancia de la accion propuesta de acuerdo a la categoria desplegable:
Baja
Media –baja 
Media
Media-alta
Alta </t>
        </r>
      </text>
    </comment>
    <comment ref="I34" authorId="1" shapeId="0">
      <text>
        <r>
          <rPr>
            <b/>
            <sz val="9"/>
            <color indexed="81"/>
            <rFont val="Tahoma"/>
            <family val="2"/>
          </rPr>
          <t>Agencia ITRC:</t>
        </r>
        <r>
          <rPr>
            <sz val="9"/>
            <color indexed="81"/>
            <rFont val="Tahoma"/>
            <family val="2"/>
          </rPr>
          <t xml:space="preserve"> Descripción del resultado que se espera obtener con la implementación de la tarea.
</t>
        </r>
      </text>
    </comment>
    <comment ref="J34" authorId="1" shapeId="0">
      <text>
        <r>
          <rPr>
            <b/>
            <sz val="9"/>
            <color indexed="81"/>
            <rFont val="Tahoma"/>
            <family val="2"/>
          </rPr>
          <t>Agencia ITRC:</t>
        </r>
        <r>
          <rPr>
            <sz val="9"/>
            <color indexed="81"/>
            <rFont val="Tahoma"/>
            <family val="2"/>
          </rPr>
          <t xml:space="preserve"> Identificar el producto que se logrará con la ejecución de la acción, que siempre debe estar asociado con la acción formulada.
</t>
        </r>
      </text>
    </comment>
    <comment ref="L34" authorId="1" shapeId="0">
      <text>
        <r>
          <rPr>
            <b/>
            <sz val="9"/>
            <color indexed="81"/>
            <rFont val="Tahoma"/>
            <family val="2"/>
          </rPr>
          <t>Agencia ITRC:</t>
        </r>
        <r>
          <rPr>
            <sz val="9"/>
            <color indexed="81"/>
            <rFont val="Tahoma"/>
            <family val="2"/>
          </rPr>
          <t xml:space="preserve">
Indicar la fecha de inicio en  formato DD/MM/AAAA
Las tareas se definen realizar durante un tiempo limite para su realización</t>
        </r>
      </text>
    </comment>
    <comment ref="M34" authorId="1" shapeId="0">
      <text>
        <r>
          <rPr>
            <b/>
            <sz val="9"/>
            <color indexed="81"/>
            <rFont val="Tahoma"/>
            <family val="2"/>
          </rPr>
          <t xml:space="preserve">Agencia ITRC:
</t>
        </r>
        <r>
          <rPr>
            <sz val="9"/>
            <color indexed="81"/>
            <rFont val="Tahoma"/>
            <family val="2"/>
          </rPr>
          <t>Indicar la fecha estimada de finalización de la meta en formato DD/MM/AAAA
Las tareas se definen realizar durante un tiempo limite para su realización</t>
        </r>
      </text>
    </comment>
    <comment ref="N34" authorId="1" shapeId="0">
      <text>
        <r>
          <rPr>
            <b/>
            <sz val="9"/>
            <color indexed="81"/>
            <rFont val="Tahoma"/>
            <family val="2"/>
          </rPr>
          <t xml:space="preserve">Agencia ITRC: </t>
        </r>
        <r>
          <rPr>
            <sz val="9"/>
            <color indexed="81"/>
            <rFont val="Tahoma"/>
            <family val="2"/>
          </rPr>
          <t xml:space="preserve">Señalar el área o dependencia que liderará la ejecución de la tarea. Debe ser una unica dependencia
</t>
        </r>
      </text>
    </comment>
    <comment ref="O34" authorId="2" shapeId="0">
      <text>
        <r>
          <rPr>
            <b/>
            <sz val="9"/>
            <color indexed="81"/>
            <rFont val="Tahoma"/>
            <family val="2"/>
          </rPr>
          <t>Agencia ITRC:</t>
        </r>
        <r>
          <rPr>
            <sz val="9"/>
            <color indexed="81"/>
            <rFont val="Tahoma"/>
            <family val="2"/>
          </rPr>
          <t xml:space="preserve">
Indicar el cargo, nombre del funcionario y área responsable de la actividad. Debe ser una única persona,</t>
        </r>
      </text>
    </comment>
    <comment ref="P34" authorId="1" shapeId="0">
      <text>
        <r>
          <rPr>
            <b/>
            <sz val="9"/>
            <color indexed="81"/>
            <rFont val="Tahoma"/>
            <family val="2"/>
          </rPr>
          <t>Agencia ITRC:</t>
        </r>
        <r>
          <rPr>
            <sz val="9"/>
            <color indexed="81"/>
            <rFont val="Tahoma"/>
            <family val="2"/>
          </rPr>
          <t xml:space="preserve">
En caso de ser necesario, indicar los cargos, nombres de las personas, áreas o dependencias adicionales que se requieren para el desarrollo de la acción</t>
        </r>
      </text>
    </comment>
    <comment ref="Q34" authorId="1" shapeId="0">
      <text>
        <r>
          <rPr>
            <b/>
            <sz val="9"/>
            <color indexed="81"/>
            <rFont val="Tahoma"/>
            <family val="2"/>
          </rPr>
          <t xml:space="preserve">Agencia ITRC:
</t>
        </r>
        <r>
          <rPr>
            <sz val="9"/>
            <color indexed="81"/>
            <rFont val="Tahoma"/>
            <family val="2"/>
          </rPr>
          <t>Este campo sólo deberá ser diligenciado al momento de reportar el avance sobre las acciones del PPFC formalizado</t>
        </r>
      </text>
    </comment>
    <comment ref="J35" authorId="0" shapeId="0">
      <text>
        <r>
          <rPr>
            <b/>
            <sz val="9"/>
            <color indexed="81"/>
            <rFont val="Tahoma"/>
            <family val="2"/>
          </rPr>
          <t xml:space="preserve">Agencia ITRC: </t>
        </r>
        <r>
          <rPr>
            <sz val="9"/>
            <color indexed="81"/>
            <rFont val="Tahoma"/>
            <family val="2"/>
          </rPr>
          <t>La tarea siempre debe ser completamente medible.</t>
        </r>
        <r>
          <rPr>
            <b/>
            <sz val="9"/>
            <color indexed="81"/>
            <rFont val="Tahoma"/>
            <family val="2"/>
          </rPr>
          <t xml:space="preserve"> 
</t>
        </r>
      </text>
    </comment>
    <comment ref="K35" authorId="0" shapeId="0">
      <text>
        <r>
          <rPr>
            <b/>
            <sz val="9"/>
            <color indexed="81"/>
            <rFont val="Tahoma"/>
            <family val="2"/>
          </rPr>
          <t xml:space="preserve">Agencia ITRC: </t>
        </r>
        <r>
          <rPr>
            <sz val="9"/>
            <color indexed="81"/>
            <rFont val="Tahoma"/>
            <family val="2"/>
          </rPr>
          <t xml:space="preserve">Elemento tangible que demuestra la realización de la tarea. 
</t>
        </r>
      </text>
    </comment>
    <comment ref="Q35" authorId="1" shapeId="0">
      <text>
        <r>
          <rPr>
            <b/>
            <sz val="9"/>
            <color indexed="81"/>
            <rFont val="Tahoma"/>
            <family val="2"/>
          </rPr>
          <t>Agencia ITRC:</t>
        </r>
        <r>
          <rPr>
            <sz val="9"/>
            <color indexed="81"/>
            <rFont val="Tahoma"/>
            <family val="2"/>
          </rPr>
          <t xml:space="preserve">
describir el detalle de las actividades desarrolladas para ejecutar la acción, así como los documentos que la soportan.</t>
        </r>
      </text>
    </comment>
    <comment ref="R35" authorId="1" shapeId="0">
      <text>
        <r>
          <rPr>
            <b/>
            <sz val="9"/>
            <color indexed="81"/>
            <rFont val="Tahoma"/>
            <family val="2"/>
          </rPr>
          <t>Agencia ITRC:</t>
        </r>
        <r>
          <rPr>
            <sz val="9"/>
            <color indexed="81"/>
            <rFont val="Tahoma"/>
            <family val="2"/>
          </rPr>
          <t xml:space="preserve"> Indicar el  porcentaje del avance en dicha acción. Tener en cuenta que el avance en la acción se evidencia o es directamente proporcional con la materialización del producto.</t>
        </r>
      </text>
    </comment>
    <comment ref="S35" authorId="1" shapeId="0">
      <text>
        <r>
          <rPr>
            <b/>
            <sz val="9"/>
            <color indexed="81"/>
            <rFont val="Tahoma"/>
            <family val="2"/>
          </rPr>
          <t xml:space="preserve">Agencia ITRC: </t>
        </r>
        <r>
          <rPr>
            <sz val="9"/>
            <color indexed="81"/>
            <rFont val="Tahoma"/>
            <family val="2"/>
          </rPr>
          <t xml:space="preserve">Se calcula automáticamente e indica el  porcentaje de avance en dicha acción ponderado por la importancia de la tarea. 
Si la importancia es alta, se considera el 100%, si  es media-alta se considera el 85%, si es media se considera el 70%, si es media-baja se considera el 55% y finalmente, si es baja se considera el 30%. 
</t>
        </r>
      </text>
    </comment>
  </commentList>
</comments>
</file>

<file path=xl/comments2.xml><?xml version="1.0" encoding="utf-8"?>
<comments xmlns="http://schemas.openxmlformats.org/spreadsheetml/2006/main">
  <authors>
    <author>Maritza Lizeth Cardenas Cardozo</author>
    <author>Hector Andres Moreno Vasquez</author>
  </authors>
  <commentList>
    <comment ref="D9" authorId="0" shapeId="0">
      <text>
        <r>
          <rPr>
            <b/>
            <sz val="9"/>
            <color indexed="81"/>
            <rFont val="Tahoma"/>
            <family val="2"/>
          </rPr>
          <t>Agencia ITRC:</t>
        </r>
        <r>
          <rPr>
            <sz val="9"/>
            <color indexed="81"/>
            <rFont val="Tahoma"/>
            <family val="2"/>
          </rPr>
          <t xml:space="preserve">
Se debe escribir de manera concreta la acción propuesta. La redacción de las acciones deberán iniciar con verbos en infinitivo, asociada al control propuesto. 
Pueden ser una o varias acciones que permitan construir un único control. 
</t>
        </r>
      </text>
    </comment>
    <comment ref="E9" authorId="1" shapeId="0">
      <text>
        <r>
          <rPr>
            <b/>
            <sz val="9"/>
            <color indexed="81"/>
            <rFont val="Tahoma"/>
            <family val="2"/>
          </rPr>
          <t xml:space="preserve">Agencia ITRC:
</t>
        </r>
        <r>
          <rPr>
            <sz val="9"/>
            <color indexed="81"/>
            <rFont val="Tahoma"/>
            <family val="2"/>
          </rPr>
          <t>Establezca las tareas que den cumplimiento a la acción/es propuestas que estan alineadas al control propuesto</t>
        </r>
      </text>
    </comment>
    <comment ref="F9" authorId="1" shapeId="0">
      <text>
        <r>
          <rPr>
            <b/>
            <sz val="9"/>
            <color indexed="81"/>
            <rFont val="Tahoma"/>
            <family val="2"/>
          </rPr>
          <t xml:space="preserve">Agencia ITRC: </t>
        </r>
        <r>
          <rPr>
            <sz val="9"/>
            <color indexed="81"/>
            <rFont val="Tahoma"/>
            <family val="2"/>
          </rPr>
          <t xml:space="preserve">Establezca la importancia de la accion propuesta de acuerdo a la categoria desplegable:
Baja
Media –baja 
Media
Media-alta
Alta </t>
        </r>
      </text>
    </comment>
    <comment ref="G9" authorId="0" shapeId="0">
      <text>
        <r>
          <rPr>
            <b/>
            <sz val="9"/>
            <color indexed="81"/>
            <rFont val="Tahoma"/>
            <family val="2"/>
          </rPr>
          <t xml:space="preserve">Agencia ITRC:
</t>
        </r>
        <r>
          <rPr>
            <sz val="9"/>
            <color indexed="81"/>
            <rFont val="Tahoma"/>
            <family val="2"/>
          </rPr>
          <t>Este campo sólo deberá ser diligenciado al momento de reportar el avance sobre las acciones del PPFC formalizado</t>
        </r>
      </text>
    </comment>
    <comment ref="G10" authorId="0" shapeId="0">
      <text>
        <r>
          <rPr>
            <b/>
            <sz val="9"/>
            <color indexed="81"/>
            <rFont val="Tahoma"/>
            <family val="2"/>
          </rPr>
          <t>Agencia ITRC:</t>
        </r>
        <r>
          <rPr>
            <sz val="9"/>
            <color indexed="81"/>
            <rFont val="Tahoma"/>
            <family val="2"/>
          </rPr>
          <t xml:space="preserve">
describir el detalle de las actividades desarrolladas para ejecutar la acción, así como los documentos que la soportan.</t>
        </r>
      </text>
    </comment>
    <comment ref="H10" authorId="0" shapeId="0">
      <text>
        <r>
          <rPr>
            <b/>
            <sz val="9"/>
            <color indexed="81"/>
            <rFont val="Tahoma"/>
            <family val="2"/>
          </rPr>
          <t>Agencia ITRC:</t>
        </r>
        <r>
          <rPr>
            <sz val="9"/>
            <color indexed="81"/>
            <rFont val="Tahoma"/>
            <family val="2"/>
          </rPr>
          <t xml:space="preserve"> Indicar el  porcentaje del avance en dicha acción. Tener en cuenta que el avance en la acción se evidencia o es directamente proporcional con la materialización del producto.</t>
        </r>
      </text>
    </comment>
    <comment ref="J10" authorId="0" shapeId="0">
      <text>
        <r>
          <rPr>
            <b/>
            <sz val="9"/>
            <color indexed="81"/>
            <rFont val="Tahoma"/>
            <family val="2"/>
          </rPr>
          <t xml:space="preserve">Agencia ITRC: </t>
        </r>
        <r>
          <rPr>
            <sz val="9"/>
            <color indexed="81"/>
            <rFont val="Tahoma"/>
            <family val="2"/>
          </rPr>
          <t xml:space="preserve">Cada coordinador diligencia el porcentaje de avance por tarea de acuerdo con la descripción de las evidencias y toda la información consignada en el formato. </t>
        </r>
      </text>
    </comment>
    <comment ref="K10" authorId="0" shapeId="0">
      <text>
        <r>
          <rPr>
            <b/>
            <sz val="9"/>
            <color indexed="81"/>
            <rFont val="Tahoma"/>
            <family val="2"/>
          </rPr>
          <t xml:space="preserve">Agencia ITRC: </t>
        </r>
        <r>
          <rPr>
            <sz val="9"/>
            <color indexed="81"/>
            <rFont val="Tahoma"/>
            <family val="2"/>
          </rPr>
          <t xml:space="preserve">Se calcula automáticamente e indica el  porcentaje de avance en dicha acción ponderado por la importancia de la tarea. 
Si la importancia es alta, se considera el 100%, si  es media-alta se considera el 85%, si es media se considera el 70%, si es media-baja se considera el 55% y finalmente, si es baja se considera el 30%. 
</t>
        </r>
      </text>
    </comment>
  </commentList>
</comments>
</file>

<file path=xl/sharedStrings.xml><?xml version="1.0" encoding="utf-8"?>
<sst xmlns="http://schemas.openxmlformats.org/spreadsheetml/2006/main" count="110" uniqueCount="77">
  <si>
    <t xml:space="preserve">Plan de Prevención de Fraude y Corrupción - PPFC </t>
  </si>
  <si>
    <t>Sistema Integrado de Gestión - SIG</t>
  </si>
  <si>
    <t>Entidad</t>
  </si>
  <si>
    <t>Inspección No.</t>
  </si>
  <si>
    <t>Fecha de elaboración</t>
  </si>
  <si>
    <t>Cantidad</t>
  </si>
  <si>
    <t>Producto</t>
  </si>
  <si>
    <t>Página 1 de 1</t>
  </si>
  <si>
    <t>EL FORMATO IMPRESO DE ESTE DOCUMENTO ES UNA COPIA NO CONTROLADA</t>
  </si>
  <si>
    <t>Código</t>
  </si>
  <si>
    <t>Fecha de emisión:</t>
  </si>
  <si>
    <t xml:space="preserve">2. Identificación y descripción del Hallazgo.  </t>
  </si>
  <si>
    <t>4. Descripción del Plan de prevención de fraude y corrupción</t>
  </si>
  <si>
    <t>Fecha de corte</t>
  </si>
  <si>
    <t>1. Identificación  del Riesgo que se mitiga</t>
  </si>
  <si>
    <t xml:space="preserve">% Avance </t>
  </si>
  <si>
    <t xml:space="preserve">Descripción  - evidencias </t>
  </si>
  <si>
    <r>
      <t>3. Identificación de los Rie</t>
    </r>
    <r>
      <rPr>
        <b/>
        <sz val="11"/>
        <color theme="4" tint="-0.499984740745262"/>
        <rFont val="Myriad Pro"/>
        <family val="2"/>
      </rPr>
      <t>sgos de Fraude y Corrupción</t>
    </r>
    <r>
      <rPr>
        <b/>
        <sz val="11"/>
        <color rgb="FF1E417D"/>
        <rFont val="Myriad Pro"/>
        <family val="2"/>
      </rPr>
      <t xml:space="preserve"> que se mitigan</t>
    </r>
  </si>
  <si>
    <t>Indicar la fecha en que la ITRC formalizó el  PPFC</t>
  </si>
  <si>
    <t>Señalar la fecha de corte del seguimiento (trimestre o periodo)</t>
  </si>
  <si>
    <t>Lineamientos para diligenciar el Plan de Prevención de Fraude  y Corrupción - PPFC</t>
  </si>
  <si>
    <t>Fecha de formalización</t>
  </si>
  <si>
    <t>5.  Avance PPFC</t>
  </si>
  <si>
    <t>…</t>
  </si>
  <si>
    <t>#</t>
  </si>
  <si>
    <t xml:space="preserve"> PM01-AGR-PR02-FT12</t>
  </si>
  <si>
    <t>Baja</t>
  </si>
  <si>
    <t>Media - baja</t>
  </si>
  <si>
    <t>Media</t>
  </si>
  <si>
    <t>Media - alta</t>
  </si>
  <si>
    <t>Alta</t>
  </si>
  <si>
    <t xml:space="preserve">4.1 Control </t>
  </si>
  <si>
    <t xml:space="preserve">4.2 Acciones </t>
  </si>
  <si>
    <t>4.2.1 Tipo de acción</t>
  </si>
  <si>
    <t>4.3 Tarea</t>
  </si>
  <si>
    <t>4.3.1 Importancia de la tarea</t>
  </si>
  <si>
    <t>4.4 Objetivo</t>
  </si>
  <si>
    <t>4.5 Meta</t>
  </si>
  <si>
    <t>4.6 Fecha inicio tarea</t>
  </si>
  <si>
    <t>4.7 Fecha fin tarea</t>
  </si>
  <si>
    <t>4.8 Área responsable</t>
  </si>
  <si>
    <t>4.9 Cargo - Area resposable de la acción - Nombre del funcionario</t>
  </si>
  <si>
    <t>4.9.1 Cargos y Áreas participantes</t>
  </si>
  <si>
    <t>Versión:</t>
  </si>
  <si>
    <t>Acción</t>
  </si>
  <si>
    <t>Importancia</t>
  </si>
  <si>
    <t>Ponderación</t>
  </si>
  <si>
    <t>% Avance ponderado por importancia</t>
  </si>
  <si>
    <t xml:space="preserve">% Avance Entidades </t>
  </si>
  <si>
    <t>% Avance Agencia ITRC</t>
  </si>
  <si>
    <t>Descripción  - evidencias - observaciones Agencia ITRC</t>
  </si>
  <si>
    <r>
      <rPr>
        <sz val="11"/>
        <color theme="4" tint="-0.499984740745262"/>
        <rFont val="Myriad Pro"/>
        <family val="2"/>
      </rPr>
      <t xml:space="preserve">
- El objetivo  de la elaboración del PPFC es formular acciones que mitiguen y/o controlen los riesgos identificados en la inspección realizada por la Agencia ITRC,  por ende se deberán incluir acciones integrales de diferentes áreas de la Entidad que contribuyan a evitar la materialización del riesgo. Es importante recordar que para cada acción debe haber un único responsable encargado de coordinar y consolidar la solución.
- Para cada riesgo se contempla dos etapas: La primera es la formulación del PPFC (numerales 1 a 4) y la segunda (a partir del numeral 5) es el avance del plan, el cual se debe remitir  de acuerdo a la periodicidad acordada.
- El Plan de Prevención se deberá diligenciar acorde con lo planteado en el Informe de Inspección para el Fortalecimiento de la Gestión y la Prevención del Fraude y la Corrupción en su versión Final, remitido a la Entidad.
- Para la formulación de las acciones es importante tener en cuenta las recomendaciones incluidas en el informe y las acciones identificadas en la mesa de innovación realizada.
- Se deberá desarrollar una hoja de PPFC por cada  Riesgo de Gestión identificado en el informe
- Acorde con el informe se deberá relacionar por cada Riesgo de Gestión, el hallazgo  y el/o los riesgos de fraude y corrupción correspondientes.
- Las acciones que se incluyan deberán responder a las causas identificadas para cada riesgo, por lo cual no deberan repetirse a lo largo del Plan.
- Tanto controles, acciones y tareas deben leerse de tal manera que sean integrales y complementarias. 
- Las instrucciones escritas en color gris que se incluyen en el formato, deberan ser eliminadas una vez se remita el mismo a la Agencia ITRC</t>
    </r>
    <r>
      <rPr>
        <b/>
        <sz val="11"/>
        <color theme="4" tint="-0.499984740745262"/>
        <rFont val="Myriad Pro"/>
        <family val="2"/>
      </rPr>
      <t xml:space="preserve">
</t>
    </r>
    <r>
      <rPr>
        <sz val="11"/>
        <color theme="4" tint="-0.499984740745262"/>
        <rFont val="Myriad Pro"/>
        <family val="2"/>
      </rPr>
      <t>-</t>
    </r>
    <r>
      <rPr>
        <b/>
        <sz val="11"/>
        <color theme="4" tint="-0.499984740745262"/>
        <rFont val="Myriad Pro"/>
        <family val="2"/>
      </rPr>
      <t xml:space="preserve"> </t>
    </r>
    <r>
      <rPr>
        <sz val="11"/>
        <color theme="4" tint="-0.499984740745262"/>
        <rFont val="Myriad Pro"/>
        <family val="2"/>
      </rPr>
      <t xml:space="preserve">Para la formalización del Plan de Prevención al Fraude y la Corrupción ante la Agencia ITRC, se deberá diligenciar el formato desde el punto No 1. hasta el  4.9.1 Para tal efecto, en el formato se incluyen descripción y comentarios en cada casilla para facilitar su diligenciamiento.
- El punto No. 5 del formato "Avance PPFC", debera ser diligenciado de acuerdo con la periodicidad acordada con la Agencia para efectuar el reporte de avance sobre las acciones planteadas.
-Dado que una acción puede tener varias tareas asignadas, es necesario que  se redacte la misma acción para cada una de las tareas correspondientes a ésta. </t>
    </r>
    <r>
      <rPr>
        <b/>
        <sz val="11"/>
        <color theme="4" tint="-0.499984740745262"/>
        <rFont val="Myriad Pro"/>
        <family val="2"/>
      </rPr>
      <t xml:space="preserve">No es posible combinar celdas para ningún campo del formato. </t>
    </r>
    <r>
      <rPr>
        <sz val="11"/>
        <color theme="4" tint="-0.499984740745262"/>
        <rFont val="Myriad Pro"/>
        <family val="2"/>
      </rPr>
      <t xml:space="preserve">
- Si se requiere añadir más acciones o tareas se deben insertar las filas necesarias, sin realizar ninguna otra modificación al formato. 
</t>
    </r>
  </si>
  <si>
    <t>5.  Avance PPFC Entidad</t>
  </si>
  <si>
    <t>6.  Avance PPFC ITRC</t>
  </si>
  <si>
    <t>Consolidado de Avance por Acción</t>
  </si>
  <si>
    <t>UAE Dirección de Impuesto y Aduanas Nacionales DIAN.</t>
  </si>
  <si>
    <t>ID del Riesgo de Corrupción :  RFC 1. RFC 005 Pérdida de oportunidad y efectividad para ejercer la acción de cobro de los aportantes, contribuyentes u operadores por direccionamiento de las actuaciones administrativas para favorecer a un tercero.</t>
  </si>
  <si>
    <t>ID del Riesgo de Gestión  :  N/A</t>
  </si>
  <si>
    <t>ID del hallazgo II. Fallas en la designación y falta de seguimiento de Auxiliares de la Justicia, por parte de las Direcciones Seccionales de Cali, Barranquilla y Medellín, en contravía con lo establecido en el artículo 48 y subsiguientes del Código General del Proceso y el Artículo 843-1 del Estatuto Tributario.</t>
  </si>
  <si>
    <t>ID del hallazgo III. Fallas en el seguimiento y control en la ejecución de las actividades relacionadas con el Remate de Bienes por parte de las Direcciones Seccionales de Cali, Medellín y Barranquilla, incumpliendo lo establecido en el procedimiento PR-CA-0271 “Cobro coactivo – ejecución de bienes del deudor” y el PR-CA- 0270 “Mandamiento de pago” y el de “Remate de Bienes” PR-CA-0391.</t>
  </si>
  <si>
    <t>ID del hallazgo I- Inactividad procesal injustificada durante el proceso de cobro, que conlleva a la prescripción de obligaciones en expedientes que contaban con medida cautelar, sin que se hubiera realizado al menos una diligencia de remate disminuyendo el recaudo en $645.045.450.</t>
  </si>
  <si>
    <t>ID del hallazgo IV. Falta de gestión en el seguimiento y control de los documentos que hacen parte de un expediente, que garanticen la fiabilidad de la información. Incumplimiento de la condición requerida en el inicio de los procedimientos que hacen parte de la acción de cobro “Los folios y consecutivos del expediente físico deben coincidir exactamente con los folios y consecutivos del expediente de SIPAC.</t>
  </si>
  <si>
    <t>Controlar la gestión oportuna de cobro con el fin de recuperar el crédito fiscal</t>
  </si>
  <si>
    <r>
      <t xml:space="preserve">Administrar y gestionar la cartera conforme lo establece el Modelo a traves de la cartilla CT-CA-086, con base en la segmentación y priorización informada en el inventario publicado
</t>
    </r>
    <r>
      <rPr>
        <sz val="12"/>
        <color rgb="FFFF0000"/>
        <rFont val="Calibri"/>
        <family val="2"/>
        <scheme val="minor"/>
      </rPr>
      <t>En esta acción se encuentra inmersa la recomendación gerencial #1</t>
    </r>
  </si>
  <si>
    <t>Preventiva</t>
  </si>
  <si>
    <t>Repartir los expedientes de cobro conforme lo establecido en la Cartilla CT-CA-086 Vs 2 y realizar control y seguimiento a la ejecución del Proceso de Administración de Cartera, en cuanto al cumplimiento de los términos establecidos, verificando mensualmente su cumplimiento en una muestra de 20 expedientes enviando informe del resultado al buzón coordinacioncobranzas@dian.gov.co</t>
  </si>
  <si>
    <t>Evitar la inactividad procesal, las actuaciones distantes en el tiempo y la prescripción de la acción de cobro sin gestión.</t>
  </si>
  <si>
    <t>Informe de resultado de la verificación</t>
  </si>
  <si>
    <t>Jefes de las dependencias de cobranzas de las 34 seccionales: Arauca, Armenia, Barrancabermeja, Barranquilla, Bogotá, Bucaramanga, Buenaventura, Cali, Cartagena, Cúcuta, Florencia, Girardot, Grandes Contribuyentes, Ibagué, Leticia, Manizales, Medellín, Montería, Neiva, Palmira, Pasto, Pereira, Popayán, Quibdó, Riohacha, San Andrés, Santa Marta, Sincelejo, Sogamoso, Tuluá, Tunja, Valledupar, Villavicencio y Yopal</t>
  </si>
  <si>
    <t>Garantizar que los auxiliares de la justicia se nombren de la lista de auxiliares adoptada por la UAE DIAN y que la misma se rote para que no se concentren las funciones en unos pocos</t>
  </si>
  <si>
    <t>Controlar las funciones desempeñadas por el secuestre</t>
  </si>
  <si>
    <t>Controlar la designación de los auxiliares de la justicia</t>
  </si>
  <si>
    <t>Garantizar que los auxiliares de la justicia esten desempeñando sus funciones en debida forma y para evitar que se presente perdida de bienes que se encuentran bajo su administración</t>
  </si>
  <si>
    <t>Verificar cuatrimestralmente que se este diligenciado el formato FT-CA-2426 "Evaluación a los auxiliares de la justicia"mediante la verificación  del 10%, de los bienes secuestrados y que se haya efectuado la inspección ocular a estos mismos bienes</t>
  </si>
  <si>
    <r>
      <t xml:space="preserve">Aplicar el control denominado "Seguimiento mensual a los Secuestres" definido en la Matriz de Riesgos versión 2 del Procedimiento de administración de Cartera y la actividad 7 del PR-CA-0419 Seguimiento a la Gestión y Aprobación de Cuentas del Secuestre            </t>
    </r>
    <r>
      <rPr>
        <sz val="12"/>
        <color rgb="FFFF0000"/>
        <rFont val="Calibri"/>
        <family val="2"/>
        <scheme val="minor"/>
      </rPr>
      <t xml:space="preserve">                                                                                                                                                                                                                                                                                                                          En esta acción se encuentra inmersa la recomendación estrategica #3                 </t>
    </r>
    <r>
      <rPr>
        <sz val="12"/>
        <rFont val="Calibri"/>
        <family val="2"/>
        <scheme val="minor"/>
      </rPr>
      <t xml:space="preserve">                                                                </t>
    </r>
  </si>
  <si>
    <r>
      <t xml:space="preserve">Aplicar el Procedimiento PR-CA- 0418 de Designación, relevo y exclusión de auxiliares de la justicia en especial lo descrito en las actividad 1 Para la designación, seleccionar al Auxiliar de la listas de Auxiliares de la Justicia adoptada por la UAE DIAN mediante el mecanismo establecido en el Código General de
Proceso, y actividad 22 del mismo procedimiento manteniendo actualizada la lista de auxiliares en el aplicativo SIPAC.
</t>
    </r>
    <r>
      <rPr>
        <sz val="12"/>
        <color rgb="FFFF0000"/>
        <rFont val="Calibri"/>
        <family val="2"/>
        <scheme val="minor"/>
      </rPr>
      <t>En esta acción se encuentra inmersa la recomendación gerancial #2 y en la recomendación estratégica #1</t>
    </r>
  </si>
  <si>
    <t>Verificar Cuatrimestralmente mediante el FT-CA-5255 Inventario de Bienes embargados, la designación de los Auxiliares de la Justicia para los bienes secuestrados durante el periodo, donde se debe etablecer si los auxiliares estan siendo designados  de la lista conformada por el Consejo Superior de la Judicatura y que se este rotando la designación de los mismos, mediante la verificación  del 20% de actas de diligencia de secuestro de bienes efectuadas durante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</si>
</sst>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5">
    <font>
      <sz val="11"/>
      <color theme="1"/>
      <name val="Calibri"/>
      <family val="2"/>
      <scheme val="minor"/>
    </font>
    <font>
      <sz val="12"/>
      <color theme="1"/>
      <name val="Calibri"/>
      <family val="2"/>
      <scheme val="minor"/>
    </font>
    <font>
      <sz val="11"/>
      <color theme="4" tint="-0.249977111117893"/>
      <name val="Myriad Pro"/>
      <family val="2"/>
    </font>
    <font>
      <b/>
      <sz val="11"/>
      <color theme="4" tint="-0.249977111117893"/>
      <name val="Myriad Pro"/>
      <family val="2"/>
    </font>
    <font>
      <b/>
      <sz val="11"/>
      <color rgb="FF1E417D"/>
      <name val="Myriad Pro"/>
      <family val="2"/>
    </font>
    <font>
      <sz val="11"/>
      <color rgb="FF1E417D"/>
      <name val="Myriad Pro"/>
      <family val="2"/>
    </font>
    <font>
      <sz val="11"/>
      <color theme="3"/>
      <name val="Myriad Pro"/>
      <family val="2"/>
    </font>
    <font>
      <b/>
      <sz val="11"/>
      <color rgb="FF008000"/>
      <name val="Myriad Pro"/>
      <family val="2"/>
    </font>
    <font>
      <sz val="11"/>
      <color theme="0"/>
      <name val="Myriad Pro"/>
      <family val="2"/>
    </font>
    <font>
      <sz val="11"/>
      <color theme="1"/>
      <name val="Myriad Pro"/>
      <family val="2"/>
    </font>
    <font>
      <sz val="11"/>
      <color indexed="8"/>
      <name val="Myriad Pro"/>
      <family val="2"/>
    </font>
    <font>
      <b/>
      <sz val="12"/>
      <color theme="4" tint="-0.499984740745262"/>
      <name val="Myriad Pro"/>
      <family val="2"/>
    </font>
    <font>
      <b/>
      <sz val="11"/>
      <color theme="4" tint="-0.499984740745262"/>
      <name val="Myriad Pro"/>
      <family val="2"/>
    </font>
    <font>
      <sz val="11"/>
      <color theme="4" tint="-0.499984740745262"/>
      <name val="Myriad Pro"/>
      <family val="2"/>
    </font>
    <font>
      <sz val="10"/>
      <color theme="0"/>
      <name val="Myriad Pro"/>
      <family val="2"/>
    </font>
    <font>
      <sz val="18"/>
      <color theme="1"/>
      <name val="Myriad Pro"/>
      <family val="2"/>
    </font>
    <font>
      <sz val="11"/>
      <color rgb="FFFF0000"/>
      <name val="Myriad Pro"/>
      <family val="2"/>
    </font>
    <font>
      <sz val="10"/>
      <color theme="0" tint="-0.34998626667073579"/>
      <name val="Myriad Pro"/>
      <family val="2"/>
    </font>
    <font>
      <sz val="9"/>
      <color indexed="81"/>
      <name val="Tahoma"/>
      <family val="2"/>
    </font>
    <font>
      <b/>
      <sz val="9"/>
      <color indexed="81"/>
      <name val="Tahoma"/>
      <family val="2"/>
    </font>
    <font>
      <b/>
      <sz val="12"/>
      <color theme="0"/>
      <name val="Myriad Pro"/>
      <family val="2"/>
    </font>
    <font>
      <b/>
      <sz val="11"/>
      <name val="Myriad Pro"/>
      <family val="2"/>
    </font>
    <font>
      <b/>
      <sz val="20"/>
      <color theme="4" tint="-0.499984740745262"/>
      <name val="Myriad Pro"/>
      <family val="2"/>
    </font>
    <font>
      <b/>
      <sz val="24"/>
      <color theme="4" tint="-0.499984740745262"/>
      <name val="Myriad Pro"/>
      <family val="2"/>
    </font>
    <font>
      <sz val="16"/>
      <color theme="4" tint="-0.249977111117893"/>
      <name val="Myriad Pro"/>
      <family val="2"/>
    </font>
    <font>
      <b/>
      <sz val="16"/>
      <color rgb="FF008000"/>
      <name val="Myriad Pro"/>
      <family val="2"/>
    </font>
    <font>
      <sz val="16"/>
      <color rgb="FF1E417D"/>
      <name val="Myriad Pro"/>
      <family val="2"/>
    </font>
    <font>
      <sz val="11"/>
      <color theme="1"/>
      <name val="Calibri"/>
      <family val="2"/>
      <scheme val="minor"/>
    </font>
    <font>
      <b/>
      <sz val="14"/>
      <color theme="0"/>
      <name val="Myriad Pro"/>
      <family val="2"/>
    </font>
    <font>
      <b/>
      <sz val="11"/>
      <color theme="0"/>
      <name val="Myriad Pro"/>
      <family val="2"/>
    </font>
    <font>
      <sz val="10"/>
      <color theme="8" tint="-0.499984740745262"/>
      <name val="Myriad Pro"/>
    </font>
    <font>
      <sz val="10"/>
      <color theme="8" tint="-0.499984740745262"/>
      <name val="Myriad Pro"/>
      <family val="2"/>
    </font>
    <font>
      <sz val="12"/>
      <name val="Calibri"/>
      <family val="2"/>
      <scheme val="minor"/>
    </font>
    <font>
      <sz val="12"/>
      <color rgb="FFFF0000"/>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1E417D"/>
        <bgColor indexed="64"/>
      </patternFill>
    </fill>
    <fill>
      <patternFill patternType="solid">
        <fgColor theme="9" tint="-0.249977111117893"/>
        <bgColor indexed="64"/>
      </patternFill>
    </fill>
  </fills>
  <borders count="44">
    <border>
      <left/>
      <right/>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hair">
        <color theme="4"/>
      </left>
      <right/>
      <top style="hair">
        <color theme="4"/>
      </top>
      <bottom style="hair">
        <color theme="4"/>
      </bottom>
      <diagonal/>
    </border>
    <border>
      <left/>
      <right/>
      <top style="hair">
        <color theme="4"/>
      </top>
      <bottom style="hair">
        <color theme="4"/>
      </bottom>
      <diagonal/>
    </border>
    <border>
      <left/>
      <right style="hair">
        <color theme="4"/>
      </right>
      <top style="hair">
        <color theme="4"/>
      </top>
      <bottom style="hair">
        <color theme="4"/>
      </bottom>
      <diagonal/>
    </border>
    <border>
      <left/>
      <right/>
      <top style="thin">
        <color theme="3"/>
      </top>
      <bottom style="thin">
        <color theme="3"/>
      </bottom>
      <diagonal/>
    </border>
    <border>
      <left style="hair">
        <color theme="3"/>
      </left>
      <right style="hair">
        <color theme="3"/>
      </right>
      <top style="hair">
        <color theme="3"/>
      </top>
      <bottom style="hair">
        <color theme="3"/>
      </bottom>
      <diagonal/>
    </border>
    <border>
      <left style="hair">
        <color theme="3"/>
      </left>
      <right/>
      <top style="hair">
        <color theme="3"/>
      </top>
      <bottom style="hair">
        <color theme="3"/>
      </bottom>
      <diagonal/>
    </border>
    <border>
      <left style="hair">
        <color theme="3"/>
      </left>
      <right style="hair">
        <color theme="3"/>
      </right>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hair">
        <color theme="3"/>
      </left>
      <right style="hair">
        <color theme="3"/>
      </right>
      <top/>
      <bottom style="hair">
        <color theme="3"/>
      </bottom>
      <diagonal/>
    </border>
    <border>
      <left style="thin">
        <color indexed="64"/>
      </left>
      <right style="thin">
        <color indexed="64"/>
      </right>
      <top style="thin">
        <color indexed="64"/>
      </top>
      <bottom style="thin">
        <color indexed="64"/>
      </bottom>
      <diagonal/>
    </border>
    <border>
      <left style="thin">
        <color indexed="64"/>
      </left>
      <right/>
      <top style="thin">
        <color theme="3"/>
      </top>
      <bottom style="thin">
        <color theme="3"/>
      </bottom>
      <diagonal/>
    </border>
    <border>
      <left style="hair">
        <color theme="3"/>
      </left>
      <right style="hair">
        <color theme="3"/>
      </right>
      <top style="hair">
        <color theme="3"/>
      </top>
      <bottom/>
      <diagonal/>
    </border>
    <border>
      <left/>
      <right/>
      <top/>
      <bottom style="hair">
        <color theme="4"/>
      </bottom>
      <diagonal/>
    </border>
    <border>
      <left style="thin">
        <color indexed="64"/>
      </left>
      <right/>
      <top/>
      <bottom/>
      <diagonal/>
    </border>
    <border>
      <left style="thin">
        <color indexed="64"/>
      </left>
      <right/>
      <top/>
      <bottom style="thin">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theme="3"/>
      </left>
      <right/>
      <top/>
      <bottom style="hair">
        <color theme="3"/>
      </bottom>
      <diagonal/>
    </border>
    <border>
      <left/>
      <right/>
      <top/>
      <bottom style="hair">
        <color theme="3"/>
      </bottom>
      <diagonal/>
    </border>
    <border>
      <left/>
      <right style="thin">
        <color indexed="64"/>
      </right>
      <top/>
      <bottom/>
      <diagonal/>
    </border>
    <border>
      <left/>
      <right style="thin">
        <color indexed="64"/>
      </right>
      <top/>
      <bottom style="thin">
        <color indexed="64"/>
      </bottom>
      <diagonal/>
    </border>
    <border>
      <left style="thin">
        <color theme="3"/>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theme="3"/>
      </bottom>
      <diagonal/>
    </border>
    <border>
      <left/>
      <right style="thin">
        <color indexed="64"/>
      </right>
      <top style="thin">
        <color indexed="64"/>
      </top>
      <bottom style="thin">
        <color theme="3"/>
      </bottom>
      <diagonal/>
    </border>
    <border>
      <left/>
      <right/>
      <top style="thin">
        <color theme="3"/>
      </top>
      <bottom style="thin">
        <color indexed="64"/>
      </bottom>
      <diagonal/>
    </border>
    <border>
      <left/>
      <right style="thin">
        <color indexed="64"/>
      </right>
      <top style="thin">
        <color theme="3"/>
      </top>
      <bottom style="thin">
        <color indexed="64"/>
      </bottom>
      <diagonal/>
    </border>
    <border>
      <left/>
      <right style="hair">
        <color theme="3"/>
      </right>
      <top style="hair">
        <color theme="3"/>
      </top>
      <bottom style="hair">
        <color theme="3"/>
      </bottom>
      <diagonal/>
    </border>
  </borders>
  <cellStyleXfs count="3">
    <xf numFmtId="0" fontId="0" fillId="0" borderId="0"/>
    <xf numFmtId="0" fontId="1" fillId="0" borderId="0"/>
    <xf numFmtId="9" fontId="27" fillId="0" borderId="0" applyFont="0" applyFill="0" applyBorder="0" applyAlignment="0" applyProtection="0"/>
  </cellStyleXfs>
  <cellXfs count="177">
    <xf numFmtId="0" fontId="0" fillId="0" borderId="0" xfId="0"/>
    <xf numFmtId="0" fontId="2" fillId="2" borderId="0" xfId="0" applyFont="1" applyFill="1"/>
    <xf numFmtId="0" fontId="2" fillId="2" borderId="1" xfId="0" applyFont="1" applyFill="1" applyBorder="1"/>
    <xf numFmtId="0" fontId="2" fillId="2" borderId="2" xfId="0" applyFont="1" applyFill="1" applyBorder="1"/>
    <xf numFmtId="0" fontId="2" fillId="2" borderId="0" xfId="0" applyFont="1" applyFill="1" applyBorder="1"/>
    <xf numFmtId="0" fontId="2" fillId="2" borderId="3" xfId="0" applyFont="1" applyFill="1" applyBorder="1"/>
    <xf numFmtId="0" fontId="4" fillId="2" borderId="0" xfId="0" applyFont="1" applyFill="1" applyBorder="1" applyAlignment="1">
      <alignment horizontal="left"/>
    </xf>
    <xf numFmtId="0" fontId="5" fillId="2" borderId="0" xfId="0" applyFont="1" applyFill="1" applyBorder="1"/>
    <xf numFmtId="0" fontId="6" fillId="2" borderId="0" xfId="0" applyFont="1" applyFill="1" applyBorder="1"/>
    <xf numFmtId="0" fontId="5" fillId="2" borderId="0" xfId="0" applyFont="1" applyFill="1" applyBorder="1" applyAlignment="1">
      <alignment horizontal="left" vertical="center" wrapText="1"/>
    </xf>
    <xf numFmtId="0" fontId="5" fillId="2" borderId="0" xfId="0" applyFont="1" applyFill="1" applyBorder="1" applyAlignment="1"/>
    <xf numFmtId="0" fontId="4" fillId="2"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7" fillId="2" borderId="0" xfId="0" applyFont="1" applyFill="1" applyBorder="1" applyAlignment="1">
      <alignment horizontal="left"/>
    </xf>
    <xf numFmtId="0" fontId="2" fillId="2" borderId="0" xfId="0" applyFont="1" applyFill="1" applyAlignment="1">
      <alignment horizontal="justify" vertical="top" wrapText="1"/>
    </xf>
    <xf numFmtId="0" fontId="2" fillId="2" borderId="2" xfId="0" applyFont="1" applyFill="1" applyBorder="1" applyAlignment="1">
      <alignment horizontal="justify" vertical="top" wrapText="1"/>
    </xf>
    <xf numFmtId="0" fontId="9" fillId="0" borderId="0" xfId="1" applyFont="1"/>
    <xf numFmtId="0" fontId="10" fillId="2" borderId="0" xfId="1" applyFont="1" applyFill="1" applyBorder="1" applyAlignment="1">
      <alignment vertical="center"/>
    </xf>
    <xf numFmtId="0" fontId="5" fillId="2" borderId="0" xfId="0" applyFont="1" applyFill="1" applyBorder="1" applyAlignment="1">
      <alignment vertical="center" wrapText="1"/>
    </xf>
    <xf numFmtId="0" fontId="3" fillId="2" borderId="0" xfId="0" applyFont="1" applyFill="1" applyBorder="1" applyAlignment="1">
      <alignment horizontal="left"/>
    </xf>
    <xf numFmtId="0" fontId="2" fillId="2" borderId="0" xfId="0" applyFont="1" applyFill="1" applyBorder="1" applyAlignment="1"/>
    <xf numFmtId="0" fontId="12" fillId="2" borderId="11" xfId="0" applyFont="1" applyFill="1" applyBorder="1" applyAlignment="1">
      <alignment horizontal="center" vertical="top" wrapText="1"/>
    </xf>
    <xf numFmtId="0" fontId="13" fillId="2" borderId="11" xfId="0" applyFont="1" applyFill="1" applyBorder="1" applyAlignment="1">
      <alignment horizontal="center" vertical="top" wrapText="1"/>
    </xf>
    <xf numFmtId="9" fontId="13" fillId="2" borderId="11" xfId="0" applyNumberFormat="1" applyFont="1" applyFill="1" applyBorder="1" applyAlignment="1">
      <alignment horizontal="center" vertical="top" wrapText="1"/>
    </xf>
    <xf numFmtId="0" fontId="4" fillId="2" borderId="0" xfId="0" applyFont="1" applyFill="1" applyBorder="1" applyAlignment="1">
      <alignment horizontal="left" wrapText="1"/>
    </xf>
    <xf numFmtId="0" fontId="14" fillId="5" borderId="11" xfId="0" applyFont="1" applyFill="1" applyBorder="1" applyAlignment="1">
      <alignment horizontal="center" vertical="center" wrapText="1"/>
    </xf>
    <xf numFmtId="0" fontId="9" fillId="2" borderId="0" xfId="0" applyFont="1" applyFill="1"/>
    <xf numFmtId="0" fontId="9" fillId="2" borderId="0" xfId="0" applyFont="1" applyFill="1" applyBorder="1"/>
    <xf numFmtId="0" fontId="15" fillId="2" borderId="0" xfId="0" applyFont="1" applyFill="1"/>
    <xf numFmtId="0" fontId="15" fillId="2" borderId="0" xfId="0" applyFont="1" applyFill="1" applyBorder="1"/>
    <xf numFmtId="0" fontId="16" fillId="2" borderId="0" xfId="0" applyFont="1" applyFill="1" applyBorder="1"/>
    <xf numFmtId="0" fontId="20" fillId="2" borderId="1" xfId="0" applyFont="1" applyFill="1" applyBorder="1" applyAlignment="1">
      <alignment vertical="center" wrapText="1"/>
    </xf>
    <xf numFmtId="0" fontId="20" fillId="2" borderId="3" xfId="0" applyFont="1" applyFill="1" applyBorder="1" applyAlignment="1">
      <alignment vertical="center" wrapText="1"/>
    </xf>
    <xf numFmtId="0" fontId="20" fillId="2" borderId="6" xfId="0" applyFont="1" applyFill="1" applyBorder="1" applyAlignment="1">
      <alignment vertical="center" wrapText="1"/>
    </xf>
    <xf numFmtId="0" fontId="2" fillId="2" borderId="0" xfId="0" applyFont="1" applyFill="1" applyBorder="1" applyAlignment="1">
      <alignment horizontal="center"/>
    </xf>
    <xf numFmtId="0" fontId="2" fillId="2" borderId="14" xfId="0" applyFont="1" applyFill="1" applyBorder="1" applyAlignment="1"/>
    <xf numFmtId="0" fontId="2" fillId="2" borderId="17" xfId="0" applyFont="1" applyFill="1" applyBorder="1" applyAlignment="1"/>
    <xf numFmtId="0" fontId="2" fillId="2" borderId="18" xfId="0" applyFont="1" applyFill="1" applyBorder="1" applyAlignment="1"/>
    <xf numFmtId="0" fontId="12" fillId="2" borderId="0" xfId="0" applyFont="1" applyFill="1" applyBorder="1" applyAlignment="1">
      <alignment horizontal="justify" vertical="top" wrapText="1"/>
    </xf>
    <xf numFmtId="0" fontId="12" fillId="2" borderId="0" xfId="0" applyFont="1" applyFill="1" applyBorder="1" applyAlignment="1">
      <alignment horizontal="center" vertical="top" wrapText="1"/>
    </xf>
    <xf numFmtId="0" fontId="21" fillId="2" borderId="0" xfId="0" applyFont="1" applyFill="1" applyBorder="1" applyAlignment="1">
      <alignment horizontal="center" vertical="top" wrapText="1"/>
    </xf>
    <xf numFmtId="9" fontId="12" fillId="2" borderId="0" xfId="0" applyNumberFormat="1" applyFont="1" applyFill="1" applyBorder="1" applyAlignment="1">
      <alignment horizontal="center" vertical="top" wrapText="1"/>
    </xf>
    <xf numFmtId="14" fontId="12" fillId="2" borderId="0" xfId="0" applyNumberFormat="1" applyFont="1" applyFill="1" applyBorder="1" applyAlignment="1">
      <alignment horizontal="justify" vertical="top" wrapText="1"/>
    </xf>
    <xf numFmtId="9" fontId="12" fillId="2" borderId="0" xfId="0" applyNumberFormat="1" applyFont="1" applyFill="1" applyBorder="1" applyAlignment="1">
      <alignment horizontal="justify" vertical="top" wrapText="1"/>
    </xf>
    <xf numFmtId="0" fontId="22" fillId="2" borderId="0"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8" fillId="5" borderId="0" xfId="0" applyFont="1" applyFill="1" applyBorder="1" applyAlignment="1">
      <alignment vertical="center" wrapText="1"/>
    </xf>
    <xf numFmtId="0" fontId="13" fillId="2" borderId="12" xfId="0" applyFont="1" applyFill="1" applyBorder="1" applyAlignment="1">
      <alignment horizontal="center" vertical="top" wrapText="1"/>
    </xf>
    <xf numFmtId="0" fontId="8" fillId="4" borderId="11"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8" fillId="5" borderId="12"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3" fillId="2" borderId="11" xfId="0" applyFont="1" applyFill="1" applyBorder="1" applyAlignment="1">
      <alignment horizontal="center" vertical="top" wrapText="1"/>
    </xf>
    <xf numFmtId="0" fontId="3" fillId="2" borderId="12"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11" xfId="0" applyFont="1" applyFill="1" applyBorder="1" applyAlignment="1">
      <alignment horizontal="center" vertical="top" wrapText="1"/>
    </xf>
    <xf numFmtId="14" fontId="2" fillId="2" borderId="11" xfId="0" applyNumberFormat="1" applyFont="1" applyFill="1" applyBorder="1" applyAlignment="1">
      <alignment horizontal="center" vertical="top" wrapText="1"/>
    </xf>
    <xf numFmtId="9" fontId="2" fillId="2" borderId="11" xfId="0" applyNumberFormat="1" applyFont="1" applyFill="1" applyBorder="1" applyAlignment="1">
      <alignment horizontal="center" vertical="top" wrapText="1"/>
    </xf>
    <xf numFmtId="0" fontId="2" fillId="2" borderId="31" xfId="0" applyFont="1" applyFill="1" applyBorder="1"/>
    <xf numFmtId="0" fontId="2" fillId="2" borderId="31" xfId="0" applyFont="1" applyFill="1" applyBorder="1" applyAlignment="1">
      <alignment horizontal="justify" vertical="top" wrapText="1"/>
    </xf>
    <xf numFmtId="0" fontId="2" fillId="2" borderId="28" xfId="0" applyFont="1" applyFill="1" applyBorder="1"/>
    <xf numFmtId="0" fontId="24" fillId="2" borderId="2" xfId="0" applyFont="1" applyFill="1" applyBorder="1"/>
    <xf numFmtId="0" fontId="25" fillId="2" borderId="0" xfId="0" applyFont="1" applyFill="1" applyBorder="1" applyAlignment="1">
      <alignment horizontal="left"/>
    </xf>
    <xf numFmtId="0" fontId="24" fillId="2" borderId="3" xfId="0" applyFont="1" applyFill="1" applyBorder="1"/>
    <xf numFmtId="9" fontId="13" fillId="2" borderId="11" xfId="2" applyFont="1" applyFill="1" applyBorder="1" applyAlignment="1">
      <alignment horizontal="center" vertical="top" wrapText="1"/>
    </xf>
    <xf numFmtId="0" fontId="26" fillId="0" borderId="35" xfId="1" applyFont="1" applyBorder="1" applyAlignment="1">
      <alignment vertical="center"/>
    </xf>
    <xf numFmtId="14" fontId="26" fillId="2" borderId="35" xfId="1" applyNumberFormat="1" applyFont="1" applyFill="1" applyBorder="1" applyAlignment="1">
      <alignment vertical="center"/>
    </xf>
    <xf numFmtId="0" fontId="26" fillId="2" borderId="31" xfId="1" applyFont="1" applyFill="1" applyBorder="1" applyAlignment="1">
      <alignment vertical="center"/>
    </xf>
    <xf numFmtId="0" fontId="3" fillId="2" borderId="31" xfId="0" applyFont="1" applyFill="1" applyBorder="1" applyAlignment="1">
      <alignment horizontal="left"/>
    </xf>
    <xf numFmtId="0" fontId="7" fillId="2" borderId="31" xfId="0" applyFont="1" applyFill="1" applyBorder="1" applyAlignment="1">
      <alignment horizontal="left"/>
    </xf>
    <xf numFmtId="0" fontId="2" fillId="2" borderId="0" xfId="0" applyFont="1" applyFill="1" applyBorder="1" applyAlignment="1">
      <alignment horizontal="justify" vertical="top" wrapText="1"/>
    </xf>
    <xf numFmtId="0" fontId="12" fillId="2" borderId="31" xfId="0" applyFont="1" applyFill="1" applyBorder="1" applyAlignment="1">
      <alignment horizontal="justify" vertical="top" wrapText="1"/>
    </xf>
    <xf numFmtId="0" fontId="25" fillId="2" borderId="31" xfId="0" applyFont="1" applyFill="1" applyBorder="1" applyAlignment="1">
      <alignment horizontal="left"/>
    </xf>
    <xf numFmtId="0" fontId="2" fillId="2" borderId="36" xfId="0" applyFont="1" applyFill="1" applyBorder="1" applyAlignment="1"/>
    <xf numFmtId="0" fontId="2" fillId="2" borderId="24" xfId="0" applyFont="1" applyFill="1" applyBorder="1" applyAlignment="1"/>
    <xf numFmtId="0" fontId="2" fillId="2" borderId="25" xfId="0" applyFont="1" applyFill="1" applyBorder="1" applyAlignment="1"/>
    <xf numFmtId="0" fontId="2" fillId="2" borderId="24" xfId="0" applyFont="1" applyFill="1" applyBorder="1"/>
    <xf numFmtId="0" fontId="2" fillId="2" borderId="24" xfId="0" applyFont="1" applyFill="1" applyBorder="1" applyAlignment="1">
      <alignment horizontal="justify" vertical="top" wrapText="1"/>
    </xf>
    <xf numFmtId="0" fontId="24" fillId="2" borderId="24" xfId="0" applyFont="1" applyFill="1" applyBorder="1"/>
    <xf numFmtId="0" fontId="32" fillId="0" borderId="20" xfId="0" applyFont="1" applyFill="1" applyBorder="1" applyAlignment="1" applyProtection="1">
      <alignment vertical="center" wrapText="1"/>
    </xf>
    <xf numFmtId="0" fontId="32" fillId="2" borderId="20" xfId="0" applyFont="1" applyFill="1" applyBorder="1" applyAlignment="1">
      <alignment horizontal="center" vertical="center" wrapText="1"/>
    </xf>
    <xf numFmtId="14" fontId="34" fillId="0" borderId="20" xfId="0" applyNumberFormat="1" applyFont="1" applyFill="1" applyBorder="1" applyAlignment="1">
      <alignment horizontal="center" vertical="center" wrapText="1"/>
    </xf>
    <xf numFmtId="0" fontId="32" fillId="2" borderId="20" xfId="0" applyFont="1" applyFill="1" applyBorder="1" applyAlignment="1">
      <alignment horizontal="left" vertical="center" wrapText="1"/>
    </xf>
    <xf numFmtId="9" fontId="32" fillId="2" borderId="20" xfId="0" applyNumberFormat="1" applyFont="1" applyFill="1" applyBorder="1" applyAlignment="1">
      <alignment horizontal="center" vertical="center" wrapText="1"/>
    </xf>
    <xf numFmtId="14" fontId="2" fillId="2" borderId="19" xfId="0" applyNumberFormat="1" applyFont="1" applyFill="1" applyBorder="1" applyAlignment="1">
      <alignment horizontal="center" vertical="top" wrapText="1"/>
    </xf>
    <xf numFmtId="0" fontId="13" fillId="2" borderId="43" xfId="0" applyFont="1" applyFill="1" applyBorder="1" applyAlignment="1">
      <alignment horizontal="center" vertical="top" wrapText="1"/>
    </xf>
    <xf numFmtId="0" fontId="2" fillId="2" borderId="19" xfId="0" applyFont="1" applyFill="1" applyBorder="1" applyAlignment="1">
      <alignment horizontal="center" vertical="top" wrapText="1"/>
    </xf>
    <xf numFmtId="9" fontId="2" fillId="2" borderId="19" xfId="0" applyNumberFormat="1" applyFont="1" applyFill="1" applyBorder="1" applyAlignment="1">
      <alignment horizontal="center" vertical="top" wrapText="1"/>
    </xf>
    <xf numFmtId="0" fontId="2" fillId="2" borderId="20" xfId="0" applyFont="1" applyFill="1" applyBorder="1" applyAlignment="1">
      <alignment horizontal="center" vertical="top" wrapText="1"/>
    </xf>
    <xf numFmtId="9" fontId="2" fillId="2" borderId="20" xfId="0" applyNumberFormat="1" applyFont="1" applyFill="1" applyBorder="1" applyAlignment="1">
      <alignment horizontal="center" vertical="top" wrapText="1"/>
    </xf>
    <xf numFmtId="0" fontId="2" fillId="2" borderId="29" xfId="0" applyFont="1" applyFill="1" applyBorder="1" applyAlignment="1">
      <alignment horizontal="center" vertical="top" wrapText="1"/>
    </xf>
    <xf numFmtId="0" fontId="3" fillId="2" borderId="29" xfId="0" applyFont="1" applyFill="1" applyBorder="1" applyAlignment="1">
      <alignment horizontal="center" vertical="top" wrapText="1"/>
    </xf>
    <xf numFmtId="0" fontId="32" fillId="2" borderId="12" xfId="0" applyFont="1" applyFill="1" applyBorder="1" applyAlignment="1">
      <alignment horizontal="center" vertical="top" wrapTex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2" fillId="2" borderId="36" xfId="0" applyFont="1" applyFill="1" applyBorder="1" applyAlignment="1">
      <alignment horizontal="left" vertical="top" wrapText="1"/>
    </xf>
    <xf numFmtId="0" fontId="12" fillId="2" borderId="34" xfId="0" applyFont="1" applyFill="1" applyBorder="1" applyAlignment="1">
      <alignment horizontal="left" vertical="top" wrapText="1"/>
    </xf>
    <xf numFmtId="0" fontId="12" fillId="2" borderId="35"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31" xfId="0" applyFont="1" applyFill="1" applyBorder="1" applyAlignment="1">
      <alignment horizontal="left" vertical="top" wrapText="1"/>
    </xf>
    <xf numFmtId="0" fontId="12" fillId="2" borderId="37" xfId="0" applyFont="1" applyFill="1" applyBorder="1" applyAlignment="1">
      <alignment horizontal="left" vertical="top" wrapText="1"/>
    </xf>
    <xf numFmtId="0" fontId="12" fillId="2" borderId="38" xfId="0" applyFont="1" applyFill="1" applyBorder="1" applyAlignment="1">
      <alignment horizontal="left" vertical="top" wrapText="1"/>
    </xf>
    <xf numFmtId="0" fontId="12" fillId="2" borderId="32" xfId="0" applyFont="1" applyFill="1" applyBorder="1" applyAlignment="1">
      <alignment horizontal="left" vertical="top"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10" xfId="1" applyFont="1" applyBorder="1" applyAlignment="1">
      <alignment horizontal="center" vertical="center"/>
    </xf>
    <xf numFmtId="0" fontId="8" fillId="4" borderId="11" xfId="0" applyFont="1" applyFill="1" applyBorder="1" applyAlignment="1">
      <alignment horizontal="center" vertical="center" wrapText="1"/>
    </xf>
    <xf numFmtId="0" fontId="8" fillId="4" borderId="11" xfId="0" applyFont="1" applyFill="1" applyBorder="1" applyAlignment="1">
      <alignment horizontal="center" vertical="center"/>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14" fontId="26" fillId="2" borderId="36" xfId="1" applyNumberFormat="1" applyFont="1" applyFill="1" applyBorder="1" applyAlignment="1">
      <alignment horizontal="center" vertical="center"/>
    </xf>
    <xf numFmtId="14" fontId="26" fillId="2" borderId="34" xfId="1" applyNumberFormat="1" applyFont="1" applyFill="1" applyBorder="1" applyAlignment="1">
      <alignment horizontal="center" vertical="center"/>
    </xf>
    <xf numFmtId="14" fontId="26" fillId="2" borderId="35" xfId="1" applyNumberFormat="1" applyFont="1" applyFill="1" applyBorder="1" applyAlignment="1">
      <alignment horizontal="center" vertical="center"/>
    </xf>
    <xf numFmtId="0" fontId="26" fillId="2" borderId="2" xfId="1" applyFont="1" applyFill="1" applyBorder="1" applyAlignment="1">
      <alignment horizontal="center" vertical="center"/>
    </xf>
    <xf numFmtId="0" fontId="26" fillId="2" borderId="0" xfId="1" applyFont="1" applyFill="1" applyBorder="1" applyAlignment="1">
      <alignment horizontal="center" vertical="center"/>
    </xf>
    <xf numFmtId="0" fontId="26" fillId="2" borderId="31" xfId="1" applyFont="1" applyFill="1" applyBorder="1" applyAlignment="1">
      <alignment horizontal="center" vertical="center"/>
    </xf>
    <xf numFmtId="0" fontId="26" fillId="0" borderId="33" xfId="1" applyFont="1" applyBorder="1" applyAlignment="1">
      <alignment horizontal="right" vertical="center"/>
    </xf>
    <xf numFmtId="0" fontId="26" fillId="0" borderId="34" xfId="1" applyFont="1" applyBorder="1" applyAlignment="1">
      <alignment horizontal="right" vertical="center"/>
    </xf>
    <xf numFmtId="0" fontId="26" fillId="0" borderId="35" xfId="1" applyFont="1" applyBorder="1" applyAlignment="1">
      <alignment horizontal="right" vertical="center"/>
    </xf>
    <xf numFmtId="0" fontId="8" fillId="4" borderId="13"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0" fillId="3" borderId="0" xfId="0" applyFont="1" applyFill="1" applyBorder="1" applyAlignment="1">
      <alignment horizontal="left" vertical="center"/>
    </xf>
    <xf numFmtId="0" fontId="17" fillId="3" borderId="0" xfId="0" applyFont="1" applyFill="1" applyBorder="1" applyAlignment="1">
      <alignment horizontal="left" vertical="center"/>
    </xf>
    <xf numFmtId="0" fontId="31" fillId="3" borderId="0" xfId="0" applyFont="1" applyFill="1" applyBorder="1" applyAlignment="1">
      <alignment horizontal="left" vertical="center"/>
    </xf>
    <xf numFmtId="164" fontId="31" fillId="3" borderId="0" xfId="0" applyNumberFormat="1" applyFont="1" applyFill="1" applyBorder="1" applyAlignment="1">
      <alignment horizontal="left" vertical="center"/>
    </xf>
    <xf numFmtId="0" fontId="4" fillId="2" borderId="7" xfId="0" applyFont="1" applyFill="1" applyBorder="1" applyAlignment="1">
      <alignment horizontal="left"/>
    </xf>
    <xf numFmtId="0" fontId="4" fillId="2" borderId="8" xfId="0" applyFont="1" applyFill="1" applyBorder="1" applyAlignment="1">
      <alignment horizontal="left"/>
    </xf>
    <xf numFmtId="0" fontId="4" fillId="2" borderId="9" xfId="0" applyFont="1" applyFill="1" applyBorder="1" applyAlignment="1">
      <alignment horizontal="left"/>
    </xf>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0" fontId="4" fillId="2" borderId="9" xfId="0" applyFont="1" applyFill="1" applyBorder="1" applyAlignment="1">
      <alignment horizontal="left" wrapText="1"/>
    </xf>
    <xf numFmtId="0" fontId="5" fillId="3" borderId="23" xfId="0" applyFont="1" applyFill="1" applyBorder="1" applyAlignment="1">
      <alignment horizontal="left" vertical="center" wrapText="1"/>
    </xf>
    <xf numFmtId="0" fontId="2" fillId="2" borderId="20" xfId="0" applyFont="1" applyFill="1" applyBorder="1" applyAlignment="1">
      <alignment horizontal="center"/>
    </xf>
    <xf numFmtId="0" fontId="22" fillId="2" borderId="20"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6" fillId="2" borderId="26" xfId="1" applyFont="1" applyFill="1" applyBorder="1" applyAlignment="1">
      <alignment horizontal="center" vertical="center"/>
    </xf>
    <xf numFmtId="0" fontId="26" fillId="2" borderId="27" xfId="1" applyFont="1" applyFill="1" applyBorder="1" applyAlignment="1">
      <alignment horizontal="center" vertical="center"/>
    </xf>
    <xf numFmtId="0" fontId="26" fillId="2" borderId="28" xfId="1" applyFont="1" applyFill="1" applyBorder="1" applyAlignment="1">
      <alignment horizontal="center" vertical="center"/>
    </xf>
    <xf numFmtId="0" fontId="26" fillId="2" borderId="20" xfId="1" applyFont="1" applyFill="1" applyBorder="1" applyAlignment="1">
      <alignment horizontal="center" vertical="center"/>
    </xf>
    <xf numFmtId="0" fontId="26" fillId="2" borderId="21" xfId="1" applyFont="1" applyFill="1" applyBorder="1" applyAlignment="1">
      <alignment horizontal="center" vertical="center" wrapText="1"/>
    </xf>
    <xf numFmtId="0" fontId="26" fillId="2" borderId="10" xfId="1" applyFont="1" applyFill="1" applyBorder="1" applyAlignment="1">
      <alignment horizontal="center" vertical="center" wrapText="1"/>
    </xf>
    <xf numFmtId="14" fontId="26" fillId="2" borderId="20" xfId="1" applyNumberFormat="1" applyFont="1" applyFill="1" applyBorder="1" applyAlignment="1">
      <alignment horizontal="center" vertical="center"/>
    </xf>
    <xf numFmtId="0" fontId="8" fillId="4" borderId="22" xfId="0" applyFont="1" applyFill="1" applyBorder="1" applyAlignment="1">
      <alignment horizontal="center" vertical="center" wrapText="1"/>
    </xf>
    <xf numFmtId="0" fontId="5" fillId="3" borderId="0" xfId="0" applyFont="1" applyFill="1" applyBorder="1" applyAlignment="1">
      <alignment horizontal="left" vertical="center" wrapText="1"/>
    </xf>
    <xf numFmtId="14" fontId="26" fillId="2" borderId="26" xfId="1" applyNumberFormat="1" applyFont="1" applyFill="1" applyBorder="1" applyAlignment="1">
      <alignment horizontal="center" vertical="center"/>
    </xf>
    <xf numFmtId="14" fontId="26" fillId="2" borderId="28" xfId="1" applyNumberFormat="1" applyFont="1" applyFill="1" applyBorder="1" applyAlignment="1">
      <alignment horizontal="center"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26" fillId="0" borderId="26" xfId="1" applyFont="1" applyBorder="1" applyAlignment="1">
      <alignment horizontal="right" vertical="center"/>
    </xf>
    <xf numFmtId="0" fontId="26" fillId="0" borderId="27" xfId="1" applyFont="1" applyBorder="1" applyAlignment="1">
      <alignment horizontal="right" vertical="center"/>
    </xf>
    <xf numFmtId="0" fontId="26" fillId="0" borderId="28" xfId="1" applyFont="1" applyBorder="1" applyAlignment="1">
      <alignment horizontal="right" vertical="center"/>
    </xf>
    <xf numFmtId="14" fontId="26" fillId="2" borderId="39" xfId="1" applyNumberFormat="1" applyFont="1" applyFill="1" applyBorder="1" applyAlignment="1">
      <alignment horizontal="center" vertical="center"/>
    </xf>
    <xf numFmtId="14" fontId="26" fillId="2" borderId="40" xfId="1" applyNumberFormat="1" applyFont="1" applyFill="1" applyBorder="1" applyAlignment="1">
      <alignment horizontal="center" vertical="center"/>
    </xf>
    <xf numFmtId="0" fontId="29" fillId="5" borderId="30" xfId="0" applyFont="1" applyFill="1" applyBorder="1" applyAlignment="1">
      <alignment horizontal="center" vertical="center" wrapText="1"/>
    </xf>
    <xf numFmtId="0" fontId="2" fillId="2" borderId="36" xfId="0" applyFont="1" applyFill="1" applyBorder="1" applyAlignment="1">
      <alignment horizontal="center"/>
    </xf>
    <xf numFmtId="0" fontId="2" fillId="2" borderId="35" xfId="0" applyFont="1" applyFill="1" applyBorder="1" applyAlignment="1">
      <alignment horizontal="center"/>
    </xf>
    <xf numFmtId="0" fontId="2" fillId="2" borderId="24" xfId="0" applyFont="1" applyFill="1" applyBorder="1" applyAlignment="1">
      <alignment horizontal="center"/>
    </xf>
    <xf numFmtId="0" fontId="2" fillId="2" borderId="31" xfId="0" applyFont="1" applyFill="1" applyBorder="1" applyAlignment="1">
      <alignment horizontal="center"/>
    </xf>
    <xf numFmtId="0" fontId="2" fillId="2" borderId="37" xfId="0" applyFont="1" applyFill="1" applyBorder="1" applyAlignment="1">
      <alignment horizontal="center"/>
    </xf>
    <xf numFmtId="0" fontId="2" fillId="2" borderId="32" xfId="0" applyFont="1" applyFill="1" applyBorder="1" applyAlignment="1">
      <alignment horizontal="center"/>
    </xf>
    <xf numFmtId="0" fontId="23" fillId="2" borderId="36"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8" fillId="5" borderId="30" xfId="0" applyFont="1" applyFill="1" applyBorder="1" applyAlignment="1">
      <alignment horizontal="center" vertical="center" wrapText="1"/>
    </xf>
  </cellXfs>
  <cellStyles count="3">
    <cellStyle name="Normal" xfId="0" builtinId="0"/>
    <cellStyle name="Normal 2" xfId="1"/>
    <cellStyle name="Porcentaje" xfId="2" builtinId="5"/>
  </cellStyles>
  <dxfs count="0"/>
  <tableStyles count="0" defaultTableStyle="TableStyleMedium2" defaultPivotStyle="PivotStyleLight16"/>
  <colors>
    <mruColors>
      <color rgb="FF1E417D"/>
      <color rgb="FF2CF4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xdr:row>
      <xdr:rowOff>95250</xdr:rowOff>
    </xdr:from>
    <xdr:to>
      <xdr:col>2</xdr:col>
      <xdr:colOff>809625</xdr:colOff>
      <xdr:row>1</xdr:row>
      <xdr:rowOff>733425</xdr:rowOff>
    </xdr:to>
    <xdr:pic>
      <xdr:nvPicPr>
        <xdr:cNvPr id="3" name="Imagen 2">
          <a:extLst>
            <a:ext uri="{FF2B5EF4-FFF2-40B4-BE49-F238E27FC236}">
              <a16:creationId xmlns:a16="http://schemas.microsoft.com/office/drawing/2014/main" id="{5E8270BC-D85E-4FC6-A139-08557310C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209" r="8809" b="32600"/>
        <a:stretch>
          <a:fillRect/>
        </a:stretch>
      </xdr:blipFill>
      <xdr:spPr bwMode="auto">
        <a:xfrm>
          <a:off x="533400" y="285750"/>
          <a:ext cx="1524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1371600</xdr:colOff>
      <xdr:row>1</xdr:row>
      <xdr:rowOff>85725</xdr:rowOff>
    </xdr:from>
    <xdr:to>
      <xdr:col>4</xdr:col>
      <xdr:colOff>704850</xdr:colOff>
      <xdr:row>5</xdr:row>
      <xdr:rowOff>47625</xdr:rowOff>
    </xdr:to>
    <xdr:pic>
      <xdr:nvPicPr>
        <xdr:cNvPr id="4" name="Imagen 2">
          <a:extLst>
            <a:ext uri="{FF2B5EF4-FFF2-40B4-BE49-F238E27FC236}">
              <a16:creationId xmlns:a16="http://schemas.microsoft.com/office/drawing/2014/main" id="{943B58E2-B1DD-4DBA-B264-43AEBB37F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209" r="8809" b="32600"/>
        <a:stretch>
          <a:fillRect/>
        </a:stretch>
      </xdr:blipFill>
      <xdr:spPr bwMode="auto">
        <a:xfrm>
          <a:off x="1857375" y="200025"/>
          <a:ext cx="1524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61</xdr:row>
      <xdr:rowOff>295275</xdr:rowOff>
    </xdr:from>
    <xdr:to>
      <xdr:col>9</xdr:col>
      <xdr:colOff>1447800</xdr:colOff>
      <xdr:row>61</xdr:row>
      <xdr:rowOff>609600</xdr:rowOff>
    </xdr:to>
    <xdr:pic>
      <xdr:nvPicPr>
        <xdr:cNvPr id="5" name="Imagen 9">
          <a:extLst>
            <a:ext uri="{FF2B5EF4-FFF2-40B4-BE49-F238E27FC236}">
              <a16:creationId xmlns:a16="http://schemas.microsoft.com/office/drawing/2014/main" id="{15E17197-03EC-4F4A-8687-0C2830344B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1865" b="53522"/>
        <a:stretch>
          <a:fillRect/>
        </a:stretch>
      </xdr:blipFill>
      <xdr:spPr bwMode="auto">
        <a:xfrm>
          <a:off x="6181725" y="16354425"/>
          <a:ext cx="55149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155864</xdr:colOff>
      <xdr:row>1</xdr:row>
      <xdr:rowOff>86591</xdr:rowOff>
    </xdr:from>
    <xdr:to>
      <xdr:col>3</xdr:col>
      <xdr:colOff>1686791</xdr:colOff>
      <xdr:row>5</xdr:row>
      <xdr:rowOff>54553</xdr:rowOff>
    </xdr:to>
    <xdr:pic>
      <xdr:nvPicPr>
        <xdr:cNvPr id="4" name="Imagen 2">
          <a:extLst>
            <a:ext uri="{FF2B5EF4-FFF2-40B4-BE49-F238E27FC236}">
              <a16:creationId xmlns:a16="http://schemas.microsoft.com/office/drawing/2014/main" id="{83D4ADC0-5598-4724-B871-9AA14BC35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209" r="8809" b="32600"/>
        <a:stretch>
          <a:fillRect/>
        </a:stretch>
      </xdr:blipFill>
      <xdr:spPr bwMode="auto">
        <a:xfrm>
          <a:off x="640773" y="207818"/>
          <a:ext cx="1530927" cy="626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398318</xdr:colOff>
      <xdr:row>36</xdr:row>
      <xdr:rowOff>294409</xdr:rowOff>
    </xdr:from>
    <xdr:to>
      <xdr:col>12</xdr:col>
      <xdr:colOff>937780</xdr:colOff>
      <xdr:row>36</xdr:row>
      <xdr:rowOff>608734</xdr:rowOff>
    </xdr:to>
    <xdr:pic>
      <xdr:nvPicPr>
        <xdr:cNvPr id="6" name="Imagen 9">
          <a:extLst>
            <a:ext uri="{FF2B5EF4-FFF2-40B4-BE49-F238E27FC236}">
              <a16:creationId xmlns:a16="http://schemas.microsoft.com/office/drawing/2014/main" id="{68234D6E-C90D-446D-9501-204C69EBE5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1865" b="53522"/>
        <a:stretch>
          <a:fillRect/>
        </a:stretch>
      </xdr:blipFill>
      <xdr:spPr bwMode="auto">
        <a:xfrm>
          <a:off x="6580909" y="12330545"/>
          <a:ext cx="5527098"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6"/>
  <sheetViews>
    <sheetView topLeftCell="A13" workbookViewId="0">
      <selection activeCell="B2" sqref="B2:K2"/>
    </sheetView>
  </sheetViews>
  <sheetFormatPr baseColWidth="10" defaultColWidth="11.42578125" defaultRowHeight="14.25"/>
  <cols>
    <col min="1" max="1" width="4.42578125" style="26" customWidth="1"/>
    <col min="2" max="11" width="14.28515625" style="26" customWidth="1"/>
    <col min="12" max="16384" width="11.42578125" style="26"/>
  </cols>
  <sheetData>
    <row r="1" spans="2:16">
      <c r="B1" s="27"/>
      <c r="C1" s="27"/>
      <c r="D1" s="27"/>
      <c r="E1" s="27"/>
      <c r="F1" s="27"/>
      <c r="G1" s="27"/>
      <c r="H1" s="27"/>
      <c r="I1" s="27"/>
      <c r="J1" s="27"/>
      <c r="K1" s="27"/>
      <c r="L1" s="27"/>
      <c r="M1" s="27"/>
      <c r="N1" s="27"/>
      <c r="O1" s="27"/>
      <c r="P1" s="27"/>
    </row>
    <row r="2" spans="2:16" ht="63.75" customHeight="1">
      <c r="B2" s="96" t="s">
        <v>20</v>
      </c>
      <c r="C2" s="97"/>
      <c r="D2" s="97"/>
      <c r="E2" s="97"/>
      <c r="F2" s="97"/>
      <c r="G2" s="97"/>
      <c r="H2" s="97"/>
      <c r="I2" s="97"/>
      <c r="J2" s="97"/>
      <c r="K2" s="98"/>
      <c r="L2" s="27"/>
      <c r="M2" s="27"/>
      <c r="N2" s="27"/>
      <c r="O2" s="27"/>
      <c r="P2" s="27"/>
    </row>
    <row r="3" spans="2:16" s="28" customFormat="1" ht="24.75" customHeight="1">
      <c r="B3" s="99" t="s">
        <v>51</v>
      </c>
      <c r="C3" s="100"/>
      <c r="D3" s="100"/>
      <c r="E3" s="100"/>
      <c r="F3" s="100"/>
      <c r="G3" s="100"/>
      <c r="H3" s="100"/>
      <c r="I3" s="100"/>
      <c r="J3" s="100"/>
      <c r="K3" s="101"/>
      <c r="L3" s="29"/>
      <c r="M3" s="29"/>
      <c r="N3" s="29"/>
      <c r="O3" s="29"/>
      <c r="P3" s="29"/>
    </row>
    <row r="4" spans="2:16" ht="24.75" customHeight="1">
      <c r="B4" s="102"/>
      <c r="C4" s="103"/>
      <c r="D4" s="103"/>
      <c r="E4" s="103"/>
      <c r="F4" s="103"/>
      <c r="G4" s="103"/>
      <c r="H4" s="103"/>
      <c r="I4" s="103"/>
      <c r="J4" s="103"/>
      <c r="K4" s="104"/>
      <c r="L4" s="27"/>
      <c r="M4" s="27"/>
      <c r="N4" s="27"/>
      <c r="O4" s="27"/>
      <c r="P4" s="27"/>
    </row>
    <row r="5" spans="2:16" ht="24.75" customHeight="1">
      <c r="B5" s="102"/>
      <c r="C5" s="103"/>
      <c r="D5" s="103"/>
      <c r="E5" s="103"/>
      <c r="F5" s="103"/>
      <c r="G5" s="103"/>
      <c r="H5" s="103"/>
      <c r="I5" s="103"/>
      <c r="J5" s="103"/>
      <c r="K5" s="104"/>
      <c r="L5" s="27"/>
      <c r="M5" s="27"/>
      <c r="N5" s="27"/>
      <c r="O5" s="27"/>
      <c r="P5" s="27"/>
    </row>
    <row r="6" spans="2:16" ht="24.75" customHeight="1">
      <c r="B6" s="102"/>
      <c r="C6" s="103"/>
      <c r="D6" s="103"/>
      <c r="E6" s="103"/>
      <c r="F6" s="103"/>
      <c r="G6" s="103"/>
      <c r="H6" s="103"/>
      <c r="I6" s="103"/>
      <c r="J6" s="103"/>
      <c r="K6" s="104"/>
      <c r="L6" s="27"/>
      <c r="M6" s="27"/>
      <c r="N6" s="27"/>
      <c r="O6" s="27"/>
      <c r="P6" s="27"/>
    </row>
    <row r="7" spans="2:16" ht="24.75" customHeight="1">
      <c r="B7" s="102"/>
      <c r="C7" s="103"/>
      <c r="D7" s="103"/>
      <c r="E7" s="103"/>
      <c r="F7" s="103"/>
      <c r="G7" s="103"/>
      <c r="H7" s="103"/>
      <c r="I7" s="103"/>
      <c r="J7" s="103"/>
      <c r="K7" s="104"/>
      <c r="L7" s="27"/>
      <c r="M7" s="27"/>
      <c r="N7" s="27"/>
      <c r="O7" s="27"/>
      <c r="P7" s="27"/>
    </row>
    <row r="8" spans="2:16" ht="24.75" customHeight="1">
      <c r="B8" s="102"/>
      <c r="C8" s="103"/>
      <c r="D8" s="103"/>
      <c r="E8" s="103"/>
      <c r="F8" s="103"/>
      <c r="G8" s="103"/>
      <c r="H8" s="103"/>
      <c r="I8" s="103"/>
      <c r="J8" s="103"/>
      <c r="K8" s="104"/>
      <c r="L8" s="27"/>
      <c r="M8" s="27"/>
      <c r="N8" s="27"/>
      <c r="O8" s="27"/>
      <c r="P8" s="27"/>
    </row>
    <row r="9" spans="2:16" ht="24.75" customHeight="1">
      <c r="B9" s="102"/>
      <c r="C9" s="103"/>
      <c r="D9" s="103"/>
      <c r="E9" s="103"/>
      <c r="F9" s="103"/>
      <c r="G9" s="103"/>
      <c r="H9" s="103"/>
      <c r="I9" s="103"/>
      <c r="J9" s="103"/>
      <c r="K9" s="104"/>
      <c r="L9" s="27"/>
      <c r="M9" s="27"/>
      <c r="N9" s="27"/>
      <c r="O9" s="27"/>
      <c r="P9" s="27"/>
    </row>
    <row r="10" spans="2:16" ht="24.75" customHeight="1">
      <c r="B10" s="102"/>
      <c r="C10" s="103"/>
      <c r="D10" s="103"/>
      <c r="E10" s="103"/>
      <c r="F10" s="103"/>
      <c r="G10" s="103"/>
      <c r="H10" s="103"/>
      <c r="I10" s="103"/>
      <c r="J10" s="103"/>
      <c r="K10" s="104"/>
      <c r="L10" s="27"/>
      <c r="M10" s="27"/>
      <c r="N10" s="27"/>
      <c r="O10" s="27"/>
      <c r="P10" s="27"/>
    </row>
    <row r="11" spans="2:16" ht="24.75" customHeight="1">
      <c r="B11" s="102"/>
      <c r="C11" s="103"/>
      <c r="D11" s="103"/>
      <c r="E11" s="103"/>
      <c r="F11" s="103"/>
      <c r="G11" s="103"/>
      <c r="H11" s="103"/>
      <c r="I11" s="103"/>
      <c r="J11" s="103"/>
      <c r="K11" s="104"/>
      <c r="L11" s="27"/>
      <c r="M11" s="27"/>
      <c r="N11" s="27"/>
      <c r="O11" s="27"/>
      <c r="P11" s="27"/>
    </row>
    <row r="12" spans="2:16" ht="24.75" customHeight="1">
      <c r="B12" s="102"/>
      <c r="C12" s="103"/>
      <c r="D12" s="103"/>
      <c r="E12" s="103"/>
      <c r="F12" s="103"/>
      <c r="G12" s="103"/>
      <c r="H12" s="103"/>
      <c r="I12" s="103"/>
      <c r="J12" s="103"/>
      <c r="K12" s="104"/>
      <c r="L12" s="27"/>
      <c r="M12" s="27"/>
      <c r="N12" s="27"/>
      <c r="O12" s="27"/>
      <c r="P12" s="27"/>
    </row>
    <row r="13" spans="2:16" ht="24.75" customHeight="1">
      <c r="B13" s="102"/>
      <c r="C13" s="103"/>
      <c r="D13" s="103"/>
      <c r="E13" s="103"/>
      <c r="F13" s="103"/>
      <c r="G13" s="103"/>
      <c r="H13" s="103"/>
      <c r="I13" s="103"/>
      <c r="J13" s="103"/>
      <c r="K13" s="104"/>
      <c r="L13" s="27"/>
      <c r="M13" s="27"/>
      <c r="N13" s="27"/>
      <c r="O13" s="27"/>
      <c r="P13" s="27"/>
    </row>
    <row r="14" spans="2:16" ht="24.75" customHeight="1">
      <c r="B14" s="102"/>
      <c r="C14" s="103"/>
      <c r="D14" s="103"/>
      <c r="E14" s="103"/>
      <c r="F14" s="103"/>
      <c r="G14" s="103"/>
      <c r="H14" s="103"/>
      <c r="I14" s="103"/>
      <c r="J14" s="103"/>
      <c r="K14" s="104"/>
      <c r="L14" s="27"/>
      <c r="M14" s="27"/>
      <c r="N14" s="27"/>
      <c r="O14" s="27"/>
      <c r="P14" s="27"/>
    </row>
    <row r="15" spans="2:16" ht="24.75" customHeight="1">
      <c r="B15" s="102"/>
      <c r="C15" s="103"/>
      <c r="D15" s="103"/>
      <c r="E15" s="103"/>
      <c r="F15" s="103"/>
      <c r="G15" s="103"/>
      <c r="H15" s="103"/>
      <c r="I15" s="103"/>
      <c r="J15" s="103"/>
      <c r="K15" s="104"/>
      <c r="L15" s="27"/>
      <c r="M15" s="27"/>
      <c r="N15" s="27"/>
      <c r="O15" s="27"/>
      <c r="P15" s="27"/>
    </row>
    <row r="16" spans="2:16" ht="24.75" customHeight="1">
      <c r="B16" s="102"/>
      <c r="C16" s="103"/>
      <c r="D16" s="103"/>
      <c r="E16" s="103"/>
      <c r="F16" s="103"/>
      <c r="G16" s="103"/>
      <c r="H16" s="103"/>
      <c r="I16" s="103"/>
      <c r="J16" s="103"/>
      <c r="K16" s="104"/>
      <c r="L16" s="27"/>
      <c r="M16" s="27"/>
      <c r="N16" s="27"/>
      <c r="O16" s="27"/>
      <c r="P16" s="27"/>
    </row>
    <row r="17" spans="2:16" ht="24.75" customHeight="1">
      <c r="B17" s="102"/>
      <c r="C17" s="103"/>
      <c r="D17" s="103"/>
      <c r="E17" s="103"/>
      <c r="F17" s="103"/>
      <c r="G17" s="103"/>
      <c r="H17" s="103"/>
      <c r="I17" s="103"/>
      <c r="J17" s="103"/>
      <c r="K17" s="104"/>
      <c r="L17" s="27"/>
      <c r="M17" s="27"/>
      <c r="N17" s="27"/>
      <c r="O17" s="27"/>
      <c r="P17" s="27"/>
    </row>
    <row r="18" spans="2:16" ht="24" customHeight="1">
      <c r="B18" s="102"/>
      <c r="C18" s="103"/>
      <c r="D18" s="103"/>
      <c r="E18" s="103"/>
      <c r="F18" s="103"/>
      <c r="G18" s="103"/>
      <c r="H18" s="103"/>
      <c r="I18" s="103"/>
      <c r="J18" s="103"/>
      <c r="K18" s="104"/>
      <c r="L18" s="27"/>
      <c r="M18" s="27"/>
      <c r="N18" s="27"/>
      <c r="O18" s="27"/>
      <c r="P18" s="27"/>
    </row>
    <row r="19" spans="2:16">
      <c r="B19" s="102"/>
      <c r="C19" s="103"/>
      <c r="D19" s="103"/>
      <c r="E19" s="103"/>
      <c r="F19" s="103"/>
      <c r="G19" s="103"/>
      <c r="H19" s="103"/>
      <c r="I19" s="103"/>
      <c r="J19" s="103"/>
      <c r="K19" s="104"/>
      <c r="L19" s="27"/>
      <c r="M19" s="27"/>
      <c r="N19" s="27"/>
      <c r="O19" s="27"/>
      <c r="P19" s="27"/>
    </row>
    <row r="20" spans="2:16">
      <c r="B20" s="102"/>
      <c r="C20" s="103"/>
      <c r="D20" s="103"/>
      <c r="E20" s="103"/>
      <c r="F20" s="103"/>
      <c r="G20" s="103"/>
      <c r="H20" s="103"/>
      <c r="I20" s="103"/>
      <c r="J20" s="103"/>
      <c r="K20" s="104"/>
      <c r="L20" s="27"/>
      <c r="M20" s="27"/>
      <c r="N20" s="27"/>
      <c r="O20" s="27"/>
      <c r="P20" s="27"/>
    </row>
    <row r="21" spans="2:16">
      <c r="B21" s="102"/>
      <c r="C21" s="103"/>
      <c r="D21" s="103"/>
      <c r="E21" s="103"/>
      <c r="F21" s="103"/>
      <c r="G21" s="103"/>
      <c r="H21" s="103"/>
      <c r="I21" s="103"/>
      <c r="J21" s="103"/>
      <c r="K21" s="104"/>
      <c r="L21" s="27"/>
      <c r="M21" s="27"/>
      <c r="N21" s="27"/>
      <c r="O21" s="27"/>
      <c r="P21" s="27"/>
    </row>
    <row r="22" spans="2:16">
      <c r="B22" s="102"/>
      <c r="C22" s="103"/>
      <c r="D22" s="103"/>
      <c r="E22" s="103"/>
      <c r="F22" s="103"/>
      <c r="G22" s="103"/>
      <c r="H22" s="103"/>
      <c r="I22" s="103"/>
      <c r="J22" s="103"/>
      <c r="K22" s="104"/>
      <c r="L22" s="27"/>
      <c r="M22" s="27"/>
      <c r="N22" s="27"/>
      <c r="O22" s="27"/>
      <c r="P22" s="27"/>
    </row>
    <row r="23" spans="2:16">
      <c r="B23" s="102"/>
      <c r="C23" s="103"/>
      <c r="D23" s="103"/>
      <c r="E23" s="103"/>
      <c r="F23" s="103"/>
      <c r="G23" s="103"/>
      <c r="H23" s="103"/>
      <c r="I23" s="103"/>
      <c r="J23" s="103"/>
      <c r="K23" s="104"/>
      <c r="L23" s="27"/>
      <c r="M23" s="27"/>
      <c r="N23" s="27"/>
      <c r="O23" s="27"/>
      <c r="P23" s="27"/>
    </row>
    <row r="24" spans="2:16">
      <c r="B24" s="102"/>
      <c r="C24" s="103"/>
      <c r="D24" s="103"/>
      <c r="E24" s="103"/>
      <c r="F24" s="103"/>
      <c r="G24" s="103"/>
      <c r="H24" s="103"/>
      <c r="I24" s="103"/>
      <c r="J24" s="103"/>
      <c r="K24" s="104"/>
      <c r="L24" s="27"/>
      <c r="M24" s="27"/>
      <c r="N24" s="27"/>
      <c r="O24" s="27"/>
      <c r="P24" s="27"/>
    </row>
    <row r="25" spans="2:16">
      <c r="B25" s="102"/>
      <c r="C25" s="103"/>
      <c r="D25" s="103"/>
      <c r="E25" s="103"/>
      <c r="F25" s="103"/>
      <c r="G25" s="103"/>
      <c r="H25" s="103"/>
      <c r="I25" s="103"/>
      <c r="J25" s="103"/>
      <c r="K25" s="104"/>
      <c r="L25" s="27"/>
      <c r="M25" s="27"/>
      <c r="N25" s="27"/>
      <c r="O25" s="27"/>
      <c r="P25" s="27"/>
    </row>
    <row r="26" spans="2:16">
      <c r="B26" s="105"/>
      <c r="C26" s="106"/>
      <c r="D26" s="106"/>
      <c r="E26" s="106"/>
      <c r="F26" s="106"/>
      <c r="G26" s="106"/>
      <c r="H26" s="106"/>
      <c r="I26" s="106"/>
      <c r="J26" s="106"/>
      <c r="K26" s="107"/>
    </row>
  </sheetData>
  <mergeCells count="2">
    <mergeCell ref="B2:K2"/>
    <mergeCell ref="B3:K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U101"/>
  <sheetViews>
    <sheetView tabSelected="1" topLeftCell="F37" zoomScale="96" zoomScaleNormal="96" workbookViewId="0">
      <selection activeCell="K38" sqref="K38"/>
    </sheetView>
  </sheetViews>
  <sheetFormatPr baseColWidth="10" defaultColWidth="11.42578125" defaultRowHeight="14.25"/>
  <cols>
    <col min="1" max="1" width="1.5703125" style="1" customWidth="1"/>
    <col min="2" max="2" width="1.140625" style="1" customWidth="1"/>
    <col min="3" max="3" width="4.5703125" style="1" customWidth="1"/>
    <col min="4" max="4" width="32.85546875" style="1" customWidth="1"/>
    <col min="5" max="5" width="36.5703125" style="1" customWidth="1"/>
    <col min="6" max="6" width="21.5703125" style="1" customWidth="1"/>
    <col min="7" max="7" width="44.85546875" style="1" customWidth="1"/>
    <col min="8" max="8" width="15.7109375" style="1" customWidth="1"/>
    <col min="9" max="9" width="26.5703125" style="1" customWidth="1"/>
    <col min="10" max="10" width="24" style="1" customWidth="1"/>
    <col min="11" max="11" width="23.140625" style="1" customWidth="1"/>
    <col min="12" max="13" width="13.28515625" style="1" customWidth="1"/>
    <col min="14" max="14" width="43" style="1" customWidth="1"/>
    <col min="15" max="15" width="43.42578125" style="1" customWidth="1"/>
    <col min="16" max="16" width="25.42578125" style="1" customWidth="1"/>
    <col min="17" max="17" width="34.140625" style="1" customWidth="1"/>
    <col min="18" max="18" width="15.28515625" style="1" customWidth="1"/>
    <col min="19" max="19" width="25.7109375" style="1" hidden="1" customWidth="1"/>
    <col min="20" max="20" width="20.5703125" style="1" hidden="1" customWidth="1"/>
    <col min="21" max="21" width="5.85546875" style="1" customWidth="1"/>
    <col min="22" max="16384" width="11.42578125" style="1"/>
  </cols>
  <sheetData>
    <row r="1" spans="2:21" ht="9" customHeight="1"/>
    <row r="2" spans="2:21" ht="15" customHeight="1">
      <c r="B2" s="35"/>
      <c r="C2" s="137"/>
      <c r="D2" s="137"/>
      <c r="E2" s="137"/>
      <c r="F2" s="139" t="s">
        <v>0</v>
      </c>
      <c r="G2" s="139"/>
      <c r="H2" s="139"/>
      <c r="I2" s="139"/>
      <c r="J2" s="139"/>
      <c r="K2" s="139"/>
      <c r="L2" s="139"/>
      <c r="M2" s="139"/>
      <c r="N2" s="139"/>
      <c r="O2" s="139"/>
      <c r="P2" s="138" t="s">
        <v>1</v>
      </c>
      <c r="Q2" s="138"/>
      <c r="R2" s="138"/>
      <c r="S2" s="49"/>
      <c r="T2" s="31" t="s">
        <v>26</v>
      </c>
      <c r="U2" s="61"/>
    </row>
    <row r="3" spans="2:21" ht="12.75" customHeight="1">
      <c r="B3" s="36"/>
      <c r="C3" s="137"/>
      <c r="D3" s="137"/>
      <c r="E3" s="137"/>
      <c r="F3" s="139"/>
      <c r="G3" s="139"/>
      <c r="H3" s="139"/>
      <c r="I3" s="139"/>
      <c r="J3" s="139"/>
      <c r="K3" s="139"/>
      <c r="L3" s="139"/>
      <c r="M3" s="139"/>
      <c r="N3" s="139"/>
      <c r="O3" s="139"/>
      <c r="P3" s="138"/>
      <c r="Q3" s="138"/>
      <c r="R3" s="138"/>
      <c r="S3" s="49"/>
      <c r="T3" s="32" t="s">
        <v>27</v>
      </c>
      <c r="U3" s="61"/>
    </row>
    <row r="4" spans="2:21" ht="12.75" customHeight="1">
      <c r="B4" s="36"/>
      <c r="C4" s="137"/>
      <c r="D4" s="137"/>
      <c r="E4" s="137"/>
      <c r="F4" s="139"/>
      <c r="G4" s="139"/>
      <c r="H4" s="139"/>
      <c r="I4" s="139"/>
      <c r="J4" s="139"/>
      <c r="K4" s="139"/>
      <c r="L4" s="139"/>
      <c r="M4" s="139"/>
      <c r="N4" s="139"/>
      <c r="O4" s="139"/>
      <c r="P4" s="138"/>
      <c r="Q4" s="138"/>
      <c r="R4" s="138"/>
      <c r="S4" s="49"/>
      <c r="T4" s="32" t="s">
        <v>28</v>
      </c>
      <c r="U4" s="61"/>
    </row>
    <row r="5" spans="2:21" ht="12.75" customHeight="1">
      <c r="B5" s="36"/>
      <c r="C5" s="137"/>
      <c r="D5" s="137"/>
      <c r="E5" s="137"/>
      <c r="F5" s="139"/>
      <c r="G5" s="139"/>
      <c r="H5" s="139"/>
      <c r="I5" s="139"/>
      <c r="J5" s="139"/>
      <c r="K5" s="139"/>
      <c r="L5" s="139"/>
      <c r="M5" s="139"/>
      <c r="N5" s="139"/>
      <c r="O5" s="139"/>
      <c r="P5" s="138"/>
      <c r="Q5" s="138"/>
      <c r="R5" s="138"/>
      <c r="S5" s="49"/>
      <c r="T5" s="32" t="s">
        <v>29</v>
      </c>
      <c r="U5" s="61"/>
    </row>
    <row r="6" spans="2:21" ht="12.75" customHeight="1">
      <c r="B6" s="37"/>
      <c r="C6" s="137"/>
      <c r="D6" s="137"/>
      <c r="E6" s="137"/>
      <c r="F6" s="139"/>
      <c r="G6" s="139"/>
      <c r="H6" s="139"/>
      <c r="I6" s="139"/>
      <c r="J6" s="139"/>
      <c r="K6" s="139"/>
      <c r="L6" s="139"/>
      <c r="M6" s="139"/>
      <c r="N6" s="139"/>
      <c r="O6" s="139"/>
      <c r="P6" s="138"/>
      <c r="Q6" s="138"/>
      <c r="R6" s="138"/>
      <c r="S6" s="49"/>
      <c r="T6" s="33" t="s">
        <v>30</v>
      </c>
      <c r="U6" s="61"/>
    </row>
    <row r="7" spans="2:21" ht="15">
      <c r="B7" s="3"/>
      <c r="C7" s="4"/>
      <c r="D7" s="4"/>
      <c r="E7" s="4"/>
      <c r="F7" s="4"/>
      <c r="G7" s="4"/>
      <c r="H7" s="4"/>
      <c r="I7" s="34"/>
      <c r="J7" s="34"/>
      <c r="K7" s="34"/>
      <c r="L7" s="34"/>
      <c r="M7" s="34"/>
      <c r="N7" s="4"/>
      <c r="O7" s="19"/>
      <c r="P7" s="19"/>
      <c r="Q7" s="19"/>
      <c r="R7" s="19"/>
      <c r="S7" s="19"/>
      <c r="T7" s="2"/>
      <c r="U7" s="61"/>
    </row>
    <row r="8" spans="2:21" ht="15">
      <c r="B8" s="3"/>
      <c r="C8" s="4"/>
      <c r="D8" s="4"/>
      <c r="E8" s="4"/>
      <c r="F8" s="4"/>
      <c r="G8" s="4"/>
      <c r="H8" s="4"/>
      <c r="I8" s="34"/>
      <c r="J8" s="34"/>
      <c r="K8" s="34"/>
      <c r="L8" s="34"/>
      <c r="M8" s="34"/>
      <c r="N8" s="4"/>
      <c r="O8" s="19"/>
      <c r="P8" s="19"/>
      <c r="Q8" s="19"/>
      <c r="R8" s="19"/>
      <c r="S8" s="19"/>
      <c r="T8" s="5"/>
      <c r="U8" s="61"/>
    </row>
    <row r="9" spans="2:21" ht="15">
      <c r="B9" s="3"/>
      <c r="C9" s="4"/>
      <c r="D9" s="4"/>
      <c r="E9" s="4"/>
      <c r="F9" s="4"/>
      <c r="G9" s="4"/>
      <c r="H9" s="4"/>
      <c r="I9" s="6" t="s">
        <v>2</v>
      </c>
      <c r="J9" s="4"/>
      <c r="K9" s="126" t="s">
        <v>55</v>
      </c>
      <c r="L9" s="127"/>
      <c r="M9" s="127"/>
      <c r="N9" s="127"/>
      <c r="O9" s="4"/>
      <c r="P9" s="19"/>
      <c r="Q9" s="19"/>
      <c r="R9" s="19"/>
      <c r="S9" s="19"/>
      <c r="T9" s="5"/>
      <c r="U9" s="61"/>
    </row>
    <row r="10" spans="2:21" ht="15">
      <c r="B10" s="3"/>
      <c r="C10" s="4"/>
      <c r="D10" s="4"/>
      <c r="E10" s="4"/>
      <c r="F10" s="4"/>
      <c r="G10" s="4"/>
      <c r="H10" s="4"/>
      <c r="I10" s="6" t="s">
        <v>3</v>
      </c>
      <c r="J10" s="4"/>
      <c r="K10" s="128">
        <v>17070022419</v>
      </c>
      <c r="L10" s="128"/>
      <c r="M10" s="128"/>
      <c r="N10" s="128"/>
      <c r="O10" s="4"/>
      <c r="P10" s="4"/>
      <c r="Q10" s="4"/>
      <c r="R10" s="4"/>
      <c r="S10" s="4"/>
      <c r="T10" s="5"/>
      <c r="U10" s="61"/>
    </row>
    <row r="11" spans="2:21" ht="15">
      <c r="B11" s="3"/>
      <c r="C11" s="4"/>
      <c r="D11" s="4"/>
      <c r="E11" s="4"/>
      <c r="F11" s="4"/>
      <c r="G11" s="4"/>
      <c r="H11" s="4"/>
      <c r="I11" s="6" t="s">
        <v>4</v>
      </c>
      <c r="J11" s="4"/>
      <c r="K11" s="129">
        <v>43880</v>
      </c>
      <c r="L11" s="129"/>
      <c r="M11" s="129"/>
      <c r="N11" s="129"/>
      <c r="O11" s="4"/>
      <c r="P11" s="4"/>
      <c r="Q11" s="4"/>
      <c r="R11" s="4"/>
      <c r="S11" s="4"/>
      <c r="T11" s="5"/>
      <c r="U11" s="61"/>
    </row>
    <row r="12" spans="2:21" ht="15">
      <c r="B12" s="3"/>
      <c r="C12" s="4"/>
      <c r="D12" s="4"/>
      <c r="E12" s="4"/>
      <c r="F12" s="4"/>
      <c r="G12" s="4"/>
      <c r="H12" s="4"/>
      <c r="I12" s="6" t="s">
        <v>21</v>
      </c>
      <c r="J12" s="4"/>
      <c r="K12" s="127" t="s">
        <v>18</v>
      </c>
      <c r="L12" s="127"/>
      <c r="M12" s="127"/>
      <c r="N12" s="127"/>
      <c r="O12" s="4"/>
      <c r="P12" s="4"/>
      <c r="Q12" s="4"/>
      <c r="R12" s="4"/>
      <c r="S12" s="4"/>
      <c r="T12" s="5"/>
      <c r="U12" s="61"/>
    </row>
    <row r="13" spans="2:21" ht="15">
      <c r="B13" s="3"/>
      <c r="C13" s="4"/>
      <c r="D13" s="4"/>
      <c r="E13" s="4"/>
      <c r="F13" s="4"/>
      <c r="G13" s="4"/>
      <c r="H13" s="4"/>
      <c r="I13" s="6" t="s">
        <v>13</v>
      </c>
      <c r="J13" s="4"/>
      <c r="K13" s="127" t="s">
        <v>19</v>
      </c>
      <c r="L13" s="127"/>
      <c r="M13" s="127"/>
      <c r="N13" s="127"/>
      <c r="O13" s="4"/>
      <c r="P13" s="4"/>
      <c r="Q13" s="4"/>
      <c r="R13" s="4"/>
      <c r="S13" s="4"/>
      <c r="T13" s="5"/>
      <c r="U13" s="61"/>
    </row>
    <row r="14" spans="2:21">
      <c r="B14" s="3"/>
      <c r="C14" s="4"/>
      <c r="D14" s="4"/>
      <c r="E14" s="4"/>
      <c r="F14" s="4"/>
      <c r="G14" s="4"/>
      <c r="H14" s="4"/>
      <c r="I14" s="30"/>
      <c r="J14" s="4"/>
      <c r="K14" s="20"/>
      <c r="L14" s="34"/>
      <c r="M14" s="34"/>
      <c r="N14" s="34"/>
      <c r="O14" s="4"/>
      <c r="P14" s="4"/>
      <c r="Q14" s="4"/>
      <c r="R14" s="4"/>
      <c r="S14" s="4"/>
      <c r="T14" s="5"/>
      <c r="U14" s="61"/>
    </row>
    <row r="15" spans="2:21" ht="5.25" customHeight="1">
      <c r="B15" s="3"/>
      <c r="C15" s="9"/>
      <c r="D15" s="9"/>
      <c r="E15" s="9"/>
      <c r="F15" s="9"/>
      <c r="G15" s="9"/>
      <c r="H15" s="9"/>
      <c r="I15" s="9"/>
      <c r="J15" s="7"/>
      <c r="K15" s="7"/>
      <c r="L15" s="4"/>
      <c r="M15" s="4"/>
      <c r="N15" s="4"/>
      <c r="O15" s="4"/>
      <c r="P15" s="4"/>
      <c r="Q15" s="4"/>
      <c r="R15" s="4"/>
      <c r="S15" s="4"/>
      <c r="T15" s="5"/>
      <c r="U15" s="61"/>
    </row>
    <row r="16" spans="2:21" ht="15" customHeight="1">
      <c r="B16" s="3"/>
      <c r="C16" s="130" t="s">
        <v>14</v>
      </c>
      <c r="D16" s="131"/>
      <c r="E16" s="131"/>
      <c r="F16" s="131"/>
      <c r="G16" s="131"/>
      <c r="H16" s="131"/>
      <c r="I16" s="131"/>
      <c r="J16" s="131"/>
      <c r="K16" s="131"/>
      <c r="L16" s="131"/>
      <c r="M16" s="131"/>
      <c r="N16" s="131"/>
      <c r="O16" s="132"/>
      <c r="P16" s="4"/>
      <c r="Q16" s="4"/>
      <c r="R16" s="4"/>
      <c r="S16" s="4"/>
      <c r="T16" s="5"/>
      <c r="U16" s="61"/>
    </row>
    <row r="17" spans="2:21" ht="5.25" customHeight="1">
      <c r="B17" s="3"/>
      <c r="C17" s="7"/>
      <c r="D17" s="7"/>
      <c r="E17" s="7"/>
      <c r="F17" s="7"/>
      <c r="G17" s="7"/>
      <c r="H17" s="7"/>
      <c r="I17" s="7"/>
      <c r="J17" s="7"/>
      <c r="K17" s="7"/>
      <c r="L17" s="7"/>
      <c r="M17" s="7"/>
      <c r="N17" s="7"/>
      <c r="O17" s="7"/>
      <c r="P17" s="4"/>
      <c r="Q17" s="4"/>
      <c r="R17" s="4"/>
      <c r="S17" s="4"/>
      <c r="T17" s="5"/>
      <c r="U17" s="61"/>
    </row>
    <row r="18" spans="2:21" ht="17.25" customHeight="1">
      <c r="B18" s="3"/>
      <c r="C18" s="148" t="s">
        <v>57</v>
      </c>
      <c r="D18" s="148"/>
      <c r="E18" s="148"/>
      <c r="F18" s="148"/>
      <c r="G18" s="148"/>
      <c r="H18" s="148"/>
      <c r="I18" s="148"/>
      <c r="J18" s="148"/>
      <c r="K18" s="148"/>
      <c r="L18" s="148"/>
      <c r="M18" s="148"/>
      <c r="N18" s="148"/>
      <c r="O18" s="148"/>
      <c r="P18" s="4"/>
      <c r="Q18" s="4"/>
      <c r="R18" s="4"/>
      <c r="S18" s="4"/>
      <c r="T18" s="5"/>
      <c r="U18" s="61"/>
    </row>
    <row r="19" spans="2:21" ht="4.5" customHeight="1">
      <c r="B19" s="3"/>
      <c r="C19" s="9"/>
      <c r="D19" s="9"/>
      <c r="E19" s="9"/>
      <c r="F19" s="9"/>
      <c r="G19" s="9"/>
      <c r="H19" s="9"/>
      <c r="I19" s="9"/>
      <c r="J19" s="9"/>
      <c r="K19" s="9"/>
      <c r="L19" s="10"/>
      <c r="M19" s="10"/>
      <c r="N19" s="11"/>
      <c r="O19" s="7"/>
      <c r="P19" s="4"/>
      <c r="Q19" s="4"/>
      <c r="R19" s="4"/>
      <c r="S19" s="4"/>
      <c r="T19" s="5"/>
      <c r="U19" s="61"/>
    </row>
    <row r="20" spans="2:21" ht="15.75" customHeight="1">
      <c r="B20" s="3"/>
      <c r="C20" s="133" t="s">
        <v>11</v>
      </c>
      <c r="D20" s="134"/>
      <c r="E20" s="134"/>
      <c r="F20" s="134"/>
      <c r="G20" s="134"/>
      <c r="H20" s="134"/>
      <c r="I20" s="134"/>
      <c r="J20" s="134"/>
      <c r="K20" s="134"/>
      <c r="L20" s="134"/>
      <c r="M20" s="134"/>
      <c r="N20" s="134"/>
      <c r="O20" s="135"/>
      <c r="P20" s="4"/>
      <c r="Q20" s="4"/>
      <c r="R20" s="4"/>
      <c r="S20" s="4"/>
      <c r="T20" s="5"/>
      <c r="U20" s="61"/>
    </row>
    <row r="21" spans="2:21" ht="6" customHeight="1">
      <c r="B21" s="3"/>
      <c r="C21" s="8"/>
      <c r="D21" s="8"/>
      <c r="E21" s="8"/>
      <c r="F21" s="8"/>
      <c r="G21" s="8"/>
      <c r="H21" s="8"/>
      <c r="I21" s="8"/>
      <c r="J21" s="8"/>
      <c r="K21" s="8"/>
      <c r="L21" s="8"/>
      <c r="M21" s="8"/>
      <c r="N21" s="8"/>
      <c r="O21" s="8"/>
      <c r="P21" s="8"/>
      <c r="Q21" s="8"/>
      <c r="R21" s="8"/>
      <c r="S21" s="8"/>
      <c r="T21" s="5"/>
      <c r="U21" s="61"/>
    </row>
    <row r="22" spans="2:21">
      <c r="B22" s="3"/>
      <c r="C22" s="136" t="s">
        <v>60</v>
      </c>
      <c r="D22" s="136"/>
      <c r="E22" s="136"/>
      <c r="F22" s="136"/>
      <c r="G22" s="136"/>
      <c r="H22" s="136"/>
      <c r="I22" s="136"/>
      <c r="J22" s="136"/>
      <c r="K22" s="136"/>
      <c r="L22" s="136"/>
      <c r="M22" s="136"/>
      <c r="N22" s="136"/>
      <c r="O22" s="136"/>
      <c r="P22" s="8"/>
      <c r="Q22" s="8"/>
      <c r="R22" s="8"/>
      <c r="S22" s="8"/>
      <c r="T22" s="5"/>
      <c r="U22" s="61"/>
    </row>
    <row r="23" spans="2:21" ht="20.25" customHeight="1">
      <c r="B23" s="3"/>
      <c r="C23" s="136" t="s">
        <v>58</v>
      </c>
      <c r="D23" s="136"/>
      <c r="E23" s="136"/>
      <c r="F23" s="136"/>
      <c r="G23" s="136"/>
      <c r="H23" s="136"/>
      <c r="I23" s="136"/>
      <c r="J23" s="136"/>
      <c r="K23" s="136"/>
      <c r="L23" s="136"/>
      <c r="M23" s="136"/>
      <c r="N23" s="136"/>
      <c r="O23" s="136"/>
      <c r="P23" s="8"/>
      <c r="Q23" s="8"/>
      <c r="R23" s="8"/>
      <c r="S23" s="8"/>
      <c r="T23" s="5"/>
      <c r="U23" s="61"/>
    </row>
    <row r="24" spans="2:21" ht="35.25" customHeight="1">
      <c r="B24" s="3"/>
      <c r="C24" s="136" t="s">
        <v>59</v>
      </c>
      <c r="D24" s="136"/>
      <c r="E24" s="136"/>
      <c r="F24" s="136"/>
      <c r="G24" s="136"/>
      <c r="H24" s="136"/>
      <c r="I24" s="136"/>
      <c r="J24" s="136"/>
      <c r="K24" s="136"/>
      <c r="L24" s="136"/>
      <c r="M24" s="136"/>
      <c r="N24" s="136"/>
      <c r="O24" s="136"/>
      <c r="P24" s="8"/>
      <c r="Q24" s="8"/>
      <c r="R24" s="8"/>
      <c r="S24" s="8"/>
      <c r="T24" s="5"/>
      <c r="U24" s="61"/>
    </row>
    <row r="25" spans="2:21">
      <c r="B25" s="3"/>
      <c r="C25" s="136" t="s">
        <v>61</v>
      </c>
      <c r="D25" s="136"/>
      <c r="E25" s="136"/>
      <c r="F25" s="136"/>
      <c r="G25" s="136"/>
      <c r="H25" s="136"/>
      <c r="I25" s="136"/>
      <c r="J25" s="136"/>
      <c r="K25" s="136"/>
      <c r="L25" s="136"/>
      <c r="M25" s="136"/>
      <c r="N25" s="136"/>
      <c r="O25" s="136"/>
      <c r="P25" s="8"/>
      <c r="Q25" s="8"/>
      <c r="R25" s="8"/>
      <c r="S25" s="8"/>
      <c r="T25" s="5"/>
      <c r="U25" s="61"/>
    </row>
    <row r="26" spans="2:21" ht="15.75" customHeight="1">
      <c r="B26" s="3"/>
      <c r="C26" s="133" t="s">
        <v>17</v>
      </c>
      <c r="D26" s="134"/>
      <c r="E26" s="134"/>
      <c r="F26" s="134"/>
      <c r="G26" s="134"/>
      <c r="H26" s="134"/>
      <c r="I26" s="134"/>
      <c r="J26" s="134"/>
      <c r="K26" s="134"/>
      <c r="L26" s="134"/>
      <c r="M26" s="134"/>
      <c r="N26" s="134"/>
      <c r="O26" s="135"/>
      <c r="P26" s="24"/>
      <c r="Q26" s="24"/>
      <c r="R26" s="24"/>
      <c r="S26" s="24"/>
      <c r="T26" s="5"/>
      <c r="U26" s="61"/>
    </row>
    <row r="27" spans="2:21" ht="5.25" customHeight="1">
      <c r="B27" s="3"/>
      <c r="C27" s="9"/>
      <c r="D27" s="9"/>
      <c r="E27" s="9"/>
      <c r="F27" s="9"/>
      <c r="G27" s="9"/>
      <c r="H27" s="9"/>
      <c r="I27" s="9"/>
      <c r="J27" s="7"/>
      <c r="K27" s="7"/>
      <c r="L27" s="7"/>
      <c r="M27" s="7"/>
      <c r="N27" s="7"/>
      <c r="O27" s="7"/>
      <c r="P27" s="7"/>
      <c r="Q27" s="7"/>
      <c r="R27" s="7"/>
      <c r="S27" s="7"/>
      <c r="T27" s="5"/>
      <c r="U27" s="61"/>
    </row>
    <row r="28" spans="2:21" ht="34.5" customHeight="1">
      <c r="B28" s="3"/>
      <c r="C28" s="148" t="s">
        <v>56</v>
      </c>
      <c r="D28" s="148"/>
      <c r="E28" s="148"/>
      <c r="F28" s="148"/>
      <c r="G28" s="148"/>
      <c r="H28" s="148"/>
      <c r="I28" s="148"/>
      <c r="J28" s="148"/>
      <c r="K28" s="148"/>
      <c r="L28" s="148"/>
      <c r="M28" s="148"/>
      <c r="N28" s="148"/>
      <c r="O28" s="148"/>
      <c r="P28" s="7"/>
      <c r="Q28" s="7"/>
      <c r="R28" s="7"/>
      <c r="S28" s="7"/>
      <c r="T28" s="5"/>
      <c r="U28" s="61"/>
    </row>
    <row r="29" spans="2:21" ht="3.75" customHeight="1">
      <c r="B29" s="3"/>
      <c r="C29" s="4"/>
      <c r="D29" s="4"/>
      <c r="E29" s="18"/>
      <c r="F29" s="18"/>
      <c r="G29" s="18"/>
      <c r="H29" s="18"/>
      <c r="I29" s="18"/>
      <c r="J29" s="18"/>
      <c r="K29" s="18"/>
      <c r="L29" s="18"/>
      <c r="M29" s="18"/>
      <c r="N29" s="18"/>
      <c r="O29" s="7"/>
      <c r="P29" s="7"/>
      <c r="Q29" s="7"/>
      <c r="R29" s="7"/>
      <c r="S29" s="7"/>
      <c r="T29" s="5"/>
      <c r="U29" s="61"/>
    </row>
    <row r="30" spans="2:21" ht="3.75" customHeight="1">
      <c r="B30" s="3"/>
      <c r="C30" s="9"/>
      <c r="D30" s="9"/>
      <c r="E30" s="9"/>
      <c r="F30" s="9"/>
      <c r="G30" s="9"/>
      <c r="H30" s="9"/>
      <c r="I30" s="9"/>
      <c r="J30" s="9"/>
      <c r="K30" s="9"/>
      <c r="L30" s="9"/>
      <c r="M30" s="9"/>
      <c r="N30" s="9"/>
      <c r="O30" s="7"/>
      <c r="P30" s="7"/>
      <c r="Q30" s="7"/>
      <c r="R30" s="7"/>
      <c r="S30" s="7"/>
      <c r="T30" s="5"/>
      <c r="U30" s="61"/>
    </row>
    <row r="31" spans="2:21" ht="5.25" customHeight="1">
      <c r="B31" s="3"/>
      <c r="C31" s="12"/>
      <c r="D31" s="12"/>
      <c r="E31" s="12"/>
      <c r="F31" s="12"/>
      <c r="G31" s="12"/>
      <c r="H31" s="12"/>
      <c r="I31" s="12"/>
      <c r="J31" s="12"/>
      <c r="K31" s="12"/>
      <c r="L31" s="12"/>
      <c r="M31" s="12"/>
      <c r="N31" s="4"/>
      <c r="O31" s="4"/>
      <c r="P31" s="4"/>
      <c r="Q31" s="4"/>
      <c r="R31" s="4"/>
      <c r="S31" s="4"/>
      <c r="T31" s="5"/>
      <c r="U31" s="61"/>
    </row>
    <row r="32" spans="2:21" ht="15.75" customHeight="1">
      <c r="B32" s="3"/>
      <c r="C32" s="130" t="s">
        <v>12</v>
      </c>
      <c r="D32" s="131"/>
      <c r="E32" s="131"/>
      <c r="F32" s="131"/>
      <c r="G32" s="131"/>
      <c r="H32" s="131"/>
      <c r="I32" s="131"/>
      <c r="J32" s="131"/>
      <c r="K32" s="131"/>
      <c r="L32" s="131"/>
      <c r="M32" s="131"/>
      <c r="N32" s="131"/>
      <c r="O32" s="132"/>
      <c r="P32" s="6"/>
      <c r="Q32" s="6"/>
      <c r="R32" s="6"/>
      <c r="S32" s="6"/>
      <c r="T32" s="5"/>
      <c r="U32" s="61"/>
    </row>
    <row r="33" spans="2:21" ht="6" customHeight="1">
      <c r="B33" s="3"/>
      <c r="C33" s="4"/>
      <c r="D33" s="4"/>
      <c r="E33" s="13"/>
      <c r="F33" s="13"/>
      <c r="G33" s="13"/>
      <c r="H33" s="13"/>
      <c r="I33" s="13"/>
      <c r="J33" s="13"/>
      <c r="K33" s="13"/>
      <c r="L33" s="13"/>
      <c r="M33" s="13"/>
      <c r="N33" s="13"/>
      <c r="O33" s="13"/>
      <c r="P33" s="13"/>
      <c r="Q33" s="13"/>
      <c r="R33" s="4"/>
      <c r="S33" s="4"/>
      <c r="T33" s="5"/>
      <c r="U33" s="61"/>
    </row>
    <row r="34" spans="2:21" ht="33" customHeight="1">
      <c r="B34" s="3"/>
      <c r="C34" s="111" t="s">
        <v>24</v>
      </c>
      <c r="D34" s="147" t="s">
        <v>31</v>
      </c>
      <c r="E34" s="112" t="s">
        <v>32</v>
      </c>
      <c r="F34" s="111" t="s">
        <v>33</v>
      </c>
      <c r="G34" s="111" t="s">
        <v>34</v>
      </c>
      <c r="H34" s="111" t="s">
        <v>35</v>
      </c>
      <c r="I34" s="112" t="s">
        <v>36</v>
      </c>
      <c r="J34" s="111" t="s">
        <v>37</v>
      </c>
      <c r="K34" s="111"/>
      <c r="L34" s="111" t="s">
        <v>38</v>
      </c>
      <c r="M34" s="111" t="s">
        <v>39</v>
      </c>
      <c r="N34" s="111" t="s">
        <v>40</v>
      </c>
      <c r="O34" s="111" t="s">
        <v>41</v>
      </c>
      <c r="P34" s="124" t="s">
        <v>42</v>
      </c>
      <c r="Q34" s="113" t="s">
        <v>22</v>
      </c>
      <c r="R34" s="114"/>
      <c r="S34" s="46"/>
      <c r="T34" s="5"/>
      <c r="U34" s="61"/>
    </row>
    <row r="35" spans="2:21" ht="33" customHeight="1">
      <c r="B35" s="3"/>
      <c r="C35" s="111"/>
      <c r="D35" s="125"/>
      <c r="E35" s="112"/>
      <c r="F35" s="111"/>
      <c r="G35" s="111"/>
      <c r="H35" s="111"/>
      <c r="I35" s="112"/>
      <c r="J35" s="48" t="s">
        <v>5</v>
      </c>
      <c r="K35" s="48" t="s">
        <v>6</v>
      </c>
      <c r="L35" s="111"/>
      <c r="M35" s="111"/>
      <c r="N35" s="111"/>
      <c r="O35" s="111"/>
      <c r="P35" s="125"/>
      <c r="Q35" s="50" t="s">
        <v>16</v>
      </c>
      <c r="R35" s="51" t="s">
        <v>15</v>
      </c>
      <c r="S35" s="25" t="s">
        <v>45</v>
      </c>
      <c r="T35" s="25" t="s">
        <v>46</v>
      </c>
      <c r="U35" s="61"/>
    </row>
    <row r="36" spans="2:21" s="14" customFormat="1" ht="162.75" customHeight="1">
      <c r="B36" s="15"/>
      <c r="C36" s="55">
        <v>1</v>
      </c>
      <c r="D36" s="82" t="s">
        <v>62</v>
      </c>
      <c r="E36" s="82" t="s">
        <v>63</v>
      </c>
      <c r="F36" s="83" t="s">
        <v>64</v>
      </c>
      <c r="G36" s="82" t="s">
        <v>65</v>
      </c>
      <c r="H36" s="83" t="s">
        <v>30</v>
      </c>
      <c r="I36" s="82" t="s">
        <v>66</v>
      </c>
      <c r="J36" s="83">
        <f>12*34</f>
        <v>408</v>
      </c>
      <c r="K36" s="82" t="s">
        <v>67</v>
      </c>
      <c r="L36" s="84">
        <v>43876</v>
      </c>
      <c r="M36" s="84">
        <v>44255</v>
      </c>
      <c r="N36" s="85" t="s">
        <v>68</v>
      </c>
      <c r="O36" s="85" t="s">
        <v>68</v>
      </c>
      <c r="P36" s="83"/>
      <c r="Q36" s="83"/>
      <c r="R36" s="86"/>
      <c r="S36" s="22">
        <f>IF(H36="Baja",1,IF(H36="Media - baja",2,IF(H36="Media",3,IF(H36="Media - alta",4,5))))</f>
        <v>5</v>
      </c>
      <c r="T36" s="45">
        <f>R36*S36</f>
        <v>0</v>
      </c>
      <c r="U36" s="62"/>
    </row>
    <row r="37" spans="2:21" s="14" customFormat="1" ht="281.25" customHeight="1">
      <c r="B37" s="15"/>
      <c r="C37" s="55">
        <v>2</v>
      </c>
      <c r="D37" s="82" t="s">
        <v>71</v>
      </c>
      <c r="E37" s="82" t="s">
        <v>75</v>
      </c>
      <c r="F37" s="83" t="s">
        <v>64</v>
      </c>
      <c r="G37" s="82" t="s">
        <v>76</v>
      </c>
      <c r="H37" s="83" t="s">
        <v>30</v>
      </c>
      <c r="I37" s="82" t="s">
        <v>69</v>
      </c>
      <c r="J37" s="83">
        <f>3*34</f>
        <v>102</v>
      </c>
      <c r="K37" s="82" t="s">
        <v>67</v>
      </c>
      <c r="L37" s="84">
        <v>43952</v>
      </c>
      <c r="M37" s="84">
        <v>44316</v>
      </c>
      <c r="N37" s="85" t="s">
        <v>68</v>
      </c>
      <c r="O37" s="85" t="s">
        <v>68</v>
      </c>
      <c r="P37" s="91"/>
      <c r="Q37" s="91"/>
      <c r="R37" s="92"/>
      <c r="S37" s="88">
        <f t="shared" ref="S37:S56" si="0">IF(H37="Baja",1,IF(H37="Media - baja",2,IF(H37="Media",3,IF(H37="Media - alta",4,5))))</f>
        <v>5</v>
      </c>
      <c r="T37" s="45">
        <f t="shared" ref="T37:T56" si="1">R37*S37</f>
        <v>0</v>
      </c>
      <c r="U37" s="62"/>
    </row>
    <row r="38" spans="2:21" s="14" customFormat="1" ht="230.25" customHeight="1">
      <c r="B38" s="15"/>
      <c r="C38" s="56">
        <v>3</v>
      </c>
      <c r="D38" s="82" t="s">
        <v>70</v>
      </c>
      <c r="E38" s="82" t="s">
        <v>74</v>
      </c>
      <c r="F38" s="83" t="s">
        <v>64</v>
      </c>
      <c r="G38" s="82" t="s">
        <v>73</v>
      </c>
      <c r="H38" s="83" t="s">
        <v>30</v>
      </c>
      <c r="I38" s="82" t="s">
        <v>72</v>
      </c>
      <c r="J38" s="83">
        <f>3*34</f>
        <v>102</v>
      </c>
      <c r="K38" s="82" t="s">
        <v>67</v>
      </c>
      <c r="L38" s="84">
        <v>43952</v>
      </c>
      <c r="M38" s="84">
        <v>44316</v>
      </c>
      <c r="N38" s="85" t="s">
        <v>68</v>
      </c>
      <c r="O38" s="85" t="s">
        <v>68</v>
      </c>
      <c r="P38" s="91"/>
      <c r="Q38" s="91"/>
      <c r="R38" s="92"/>
      <c r="S38" s="88">
        <f t="shared" si="0"/>
        <v>5</v>
      </c>
      <c r="T38" s="45">
        <f t="shared" si="1"/>
        <v>0</v>
      </c>
      <c r="U38" s="62"/>
    </row>
    <row r="39" spans="2:21" s="14" customFormat="1" ht="31.5" customHeight="1">
      <c r="B39" s="15"/>
      <c r="C39" s="55">
        <v>4</v>
      </c>
      <c r="D39" s="94"/>
      <c r="E39" s="93"/>
      <c r="F39" s="93"/>
      <c r="G39" s="93"/>
      <c r="H39" s="93"/>
      <c r="I39" s="93"/>
      <c r="J39" s="90"/>
      <c r="K39" s="89"/>
      <c r="L39" s="87"/>
      <c r="M39" s="87"/>
      <c r="N39" s="89"/>
      <c r="O39" s="89"/>
      <c r="P39" s="89"/>
      <c r="Q39" s="89"/>
      <c r="R39" s="90"/>
      <c r="S39" s="22">
        <f t="shared" si="0"/>
        <v>5</v>
      </c>
      <c r="T39" s="45">
        <f t="shared" si="1"/>
        <v>0</v>
      </c>
      <c r="U39" s="62"/>
    </row>
    <row r="40" spans="2:21" s="14" customFormat="1" ht="31.5" customHeight="1">
      <c r="B40" s="15"/>
      <c r="C40" s="55">
        <v>5</v>
      </c>
      <c r="D40" s="56"/>
      <c r="E40" s="57"/>
      <c r="F40" s="57"/>
      <c r="G40" s="57"/>
      <c r="H40" s="57"/>
      <c r="I40" s="57"/>
      <c r="J40" s="60"/>
      <c r="K40" s="58"/>
      <c r="L40" s="59"/>
      <c r="M40" s="59"/>
      <c r="N40" s="58"/>
      <c r="O40" s="58"/>
      <c r="P40" s="58"/>
      <c r="Q40" s="58"/>
      <c r="R40" s="60"/>
      <c r="S40" s="22">
        <f t="shared" si="0"/>
        <v>5</v>
      </c>
      <c r="T40" s="45">
        <f t="shared" si="1"/>
        <v>0</v>
      </c>
      <c r="U40" s="62"/>
    </row>
    <row r="41" spans="2:21" s="14" customFormat="1" ht="31.5" customHeight="1">
      <c r="B41" s="15"/>
      <c r="C41" s="55">
        <v>6</v>
      </c>
      <c r="D41" s="56"/>
      <c r="E41" s="57"/>
      <c r="F41" s="57"/>
      <c r="G41" s="57"/>
      <c r="H41" s="57"/>
      <c r="I41" s="57"/>
      <c r="J41" s="60"/>
      <c r="K41" s="58"/>
      <c r="L41" s="59"/>
      <c r="M41" s="59"/>
      <c r="N41" s="58"/>
      <c r="O41" s="58"/>
      <c r="P41" s="58"/>
      <c r="Q41" s="58"/>
      <c r="R41" s="60"/>
      <c r="S41" s="22">
        <f t="shared" si="0"/>
        <v>5</v>
      </c>
      <c r="T41" s="45">
        <f t="shared" si="1"/>
        <v>0</v>
      </c>
      <c r="U41" s="62"/>
    </row>
    <row r="42" spans="2:21" s="14" customFormat="1" ht="31.5" customHeight="1">
      <c r="B42" s="15"/>
      <c r="C42" s="55">
        <v>7</v>
      </c>
      <c r="D42" s="56"/>
      <c r="E42" s="57"/>
      <c r="F42" s="57"/>
      <c r="G42" s="57"/>
      <c r="H42" s="57"/>
      <c r="I42" s="57"/>
      <c r="J42" s="60"/>
      <c r="K42" s="58"/>
      <c r="L42" s="59"/>
      <c r="M42" s="59"/>
      <c r="N42" s="58"/>
      <c r="O42" s="58"/>
      <c r="P42" s="58"/>
      <c r="Q42" s="58"/>
      <c r="R42" s="60"/>
      <c r="S42" s="22">
        <f t="shared" si="0"/>
        <v>5</v>
      </c>
      <c r="T42" s="45">
        <f t="shared" si="1"/>
        <v>0</v>
      </c>
      <c r="U42" s="62"/>
    </row>
    <row r="43" spans="2:21" s="14" customFormat="1" ht="31.5" customHeight="1">
      <c r="B43" s="15"/>
      <c r="C43" s="55">
        <v>8</v>
      </c>
      <c r="D43" s="56"/>
      <c r="E43" s="57"/>
      <c r="F43" s="57"/>
      <c r="G43" s="57"/>
      <c r="H43" s="57"/>
      <c r="I43" s="57"/>
      <c r="J43" s="60"/>
      <c r="K43" s="58"/>
      <c r="L43" s="59"/>
      <c r="M43" s="59"/>
      <c r="N43" s="58"/>
      <c r="O43" s="58"/>
      <c r="P43" s="58"/>
      <c r="Q43" s="58"/>
      <c r="R43" s="60"/>
      <c r="S43" s="22">
        <f t="shared" si="0"/>
        <v>5</v>
      </c>
      <c r="T43" s="45">
        <f t="shared" si="1"/>
        <v>0</v>
      </c>
      <c r="U43" s="62"/>
    </row>
    <row r="44" spans="2:21" s="14" customFormat="1" ht="31.5" customHeight="1">
      <c r="B44" s="15"/>
      <c r="C44" s="55">
        <v>9</v>
      </c>
      <c r="D44" s="56"/>
      <c r="E44" s="57"/>
      <c r="F44" s="57"/>
      <c r="G44" s="57"/>
      <c r="H44" s="57"/>
      <c r="I44" s="57"/>
      <c r="J44" s="60"/>
      <c r="K44" s="58"/>
      <c r="L44" s="59"/>
      <c r="M44" s="59"/>
      <c r="N44" s="58"/>
      <c r="O44" s="58"/>
      <c r="P44" s="58"/>
      <c r="Q44" s="58"/>
      <c r="R44" s="60"/>
      <c r="S44" s="22">
        <f t="shared" si="0"/>
        <v>5</v>
      </c>
      <c r="T44" s="45">
        <f t="shared" si="1"/>
        <v>0</v>
      </c>
      <c r="U44" s="62"/>
    </row>
    <row r="45" spans="2:21" s="14" customFormat="1" ht="31.5" customHeight="1">
      <c r="B45" s="15"/>
      <c r="C45" s="55">
        <v>10</v>
      </c>
      <c r="D45" s="56"/>
      <c r="E45" s="95"/>
      <c r="F45" s="57"/>
      <c r="G45" s="57"/>
      <c r="H45" s="57"/>
      <c r="I45" s="57"/>
      <c r="J45" s="60"/>
      <c r="K45" s="58"/>
      <c r="L45" s="59"/>
      <c r="M45" s="59"/>
      <c r="N45" s="58"/>
      <c r="O45" s="58"/>
      <c r="P45" s="58"/>
      <c r="Q45" s="58"/>
      <c r="R45" s="60"/>
      <c r="S45" s="22">
        <f t="shared" si="0"/>
        <v>5</v>
      </c>
      <c r="T45" s="45">
        <f t="shared" si="1"/>
        <v>0</v>
      </c>
      <c r="U45" s="62"/>
    </row>
    <row r="46" spans="2:21" s="14" customFormat="1" ht="31.5" customHeight="1">
      <c r="B46" s="15"/>
      <c r="C46" s="55">
        <v>11</v>
      </c>
      <c r="D46" s="56"/>
      <c r="E46" s="57"/>
      <c r="F46" s="57"/>
      <c r="G46" s="57"/>
      <c r="H46" s="57"/>
      <c r="I46" s="57"/>
      <c r="J46" s="60"/>
      <c r="K46" s="58"/>
      <c r="L46" s="59"/>
      <c r="M46" s="59"/>
      <c r="N46" s="58"/>
      <c r="O46" s="58"/>
      <c r="P46" s="58"/>
      <c r="Q46" s="58"/>
      <c r="R46" s="60"/>
      <c r="S46" s="22">
        <f t="shared" si="0"/>
        <v>5</v>
      </c>
      <c r="T46" s="45">
        <f t="shared" si="1"/>
        <v>0</v>
      </c>
      <c r="U46" s="62"/>
    </row>
    <row r="47" spans="2:21" s="14" customFormat="1" ht="31.5" customHeight="1">
      <c r="B47" s="15"/>
      <c r="C47" s="55">
        <v>12</v>
      </c>
      <c r="D47" s="56"/>
      <c r="E47" s="57"/>
      <c r="F47" s="57"/>
      <c r="G47" s="57"/>
      <c r="H47" s="57"/>
      <c r="I47" s="57"/>
      <c r="J47" s="60"/>
      <c r="K47" s="58"/>
      <c r="L47" s="59"/>
      <c r="M47" s="59"/>
      <c r="N47" s="58"/>
      <c r="O47" s="58"/>
      <c r="P47" s="58"/>
      <c r="Q47" s="58"/>
      <c r="R47" s="60"/>
      <c r="S47" s="22">
        <f t="shared" si="0"/>
        <v>5</v>
      </c>
      <c r="T47" s="45">
        <f t="shared" si="1"/>
        <v>0</v>
      </c>
      <c r="U47" s="62"/>
    </row>
    <row r="48" spans="2:21" s="14" customFormat="1" ht="31.5" customHeight="1">
      <c r="B48" s="15"/>
      <c r="C48" s="55">
        <v>13</v>
      </c>
      <c r="D48" s="56"/>
      <c r="E48" s="57"/>
      <c r="F48" s="57"/>
      <c r="G48" s="57"/>
      <c r="H48" s="57"/>
      <c r="I48" s="57"/>
      <c r="J48" s="60"/>
      <c r="K48" s="58"/>
      <c r="L48" s="59"/>
      <c r="M48" s="59"/>
      <c r="N48" s="58"/>
      <c r="O48" s="58"/>
      <c r="P48" s="58"/>
      <c r="Q48" s="58"/>
      <c r="R48" s="60"/>
      <c r="S48" s="22">
        <f t="shared" si="0"/>
        <v>5</v>
      </c>
      <c r="T48" s="45">
        <f t="shared" si="1"/>
        <v>0</v>
      </c>
      <c r="U48" s="62"/>
    </row>
    <row r="49" spans="1:21" s="14" customFormat="1" ht="31.5" customHeight="1">
      <c r="B49" s="15"/>
      <c r="C49" s="55">
        <v>14</v>
      </c>
      <c r="D49" s="56"/>
      <c r="E49" s="57"/>
      <c r="F49" s="57"/>
      <c r="G49" s="57"/>
      <c r="H49" s="57"/>
      <c r="I49" s="57"/>
      <c r="J49" s="60"/>
      <c r="K49" s="58"/>
      <c r="L49" s="59"/>
      <c r="M49" s="59"/>
      <c r="N49" s="58"/>
      <c r="O49" s="58"/>
      <c r="P49" s="58"/>
      <c r="Q49" s="58"/>
      <c r="R49" s="60"/>
      <c r="S49" s="22"/>
      <c r="T49" s="45"/>
      <c r="U49" s="62"/>
    </row>
    <row r="50" spans="1:21" s="14" customFormat="1" ht="31.5" customHeight="1">
      <c r="B50" s="15"/>
      <c r="C50" s="55">
        <v>15</v>
      </c>
      <c r="D50" s="56"/>
      <c r="E50" s="57"/>
      <c r="F50" s="57"/>
      <c r="G50" s="57"/>
      <c r="H50" s="57"/>
      <c r="I50" s="57"/>
      <c r="J50" s="60"/>
      <c r="K50" s="58"/>
      <c r="L50" s="59"/>
      <c r="M50" s="59"/>
      <c r="N50" s="58"/>
      <c r="O50" s="58"/>
      <c r="P50" s="58"/>
      <c r="Q50" s="58"/>
      <c r="R50" s="60"/>
      <c r="S50" s="22"/>
      <c r="T50" s="45"/>
      <c r="U50" s="62"/>
    </row>
    <row r="51" spans="1:21" s="14" customFormat="1" ht="31.5" customHeight="1">
      <c r="B51" s="15"/>
      <c r="C51" s="55">
        <v>16</v>
      </c>
      <c r="D51" s="56"/>
      <c r="E51" s="57"/>
      <c r="F51" s="57"/>
      <c r="G51" s="57"/>
      <c r="H51" s="57"/>
      <c r="I51" s="57"/>
      <c r="J51" s="60"/>
      <c r="K51" s="58"/>
      <c r="L51" s="59"/>
      <c r="M51" s="59"/>
      <c r="N51" s="58"/>
      <c r="O51" s="58"/>
      <c r="P51" s="58"/>
      <c r="Q51" s="58"/>
      <c r="R51" s="60"/>
      <c r="S51" s="22"/>
      <c r="T51" s="45"/>
      <c r="U51" s="62"/>
    </row>
    <row r="52" spans="1:21" s="14" customFormat="1" ht="31.5" customHeight="1">
      <c r="B52" s="15"/>
      <c r="C52" s="55">
        <v>17</v>
      </c>
      <c r="D52" s="56"/>
      <c r="E52" s="57"/>
      <c r="F52" s="57"/>
      <c r="G52" s="57"/>
      <c r="H52" s="57"/>
      <c r="I52" s="57"/>
      <c r="J52" s="60"/>
      <c r="K52" s="58"/>
      <c r="L52" s="59"/>
      <c r="M52" s="59"/>
      <c r="N52" s="58"/>
      <c r="O52" s="58"/>
      <c r="P52" s="58"/>
      <c r="Q52" s="58"/>
      <c r="R52" s="60"/>
      <c r="S52" s="22"/>
      <c r="T52" s="45"/>
      <c r="U52" s="62"/>
    </row>
    <row r="53" spans="1:21" s="14" customFormat="1" ht="31.5" customHeight="1">
      <c r="B53" s="15"/>
      <c r="C53" s="55">
        <v>18</v>
      </c>
      <c r="D53" s="56"/>
      <c r="E53" s="57"/>
      <c r="F53" s="57"/>
      <c r="G53" s="57"/>
      <c r="H53" s="57"/>
      <c r="I53" s="57"/>
      <c r="J53" s="60"/>
      <c r="K53" s="58"/>
      <c r="L53" s="59"/>
      <c r="M53" s="59"/>
      <c r="N53" s="58"/>
      <c r="O53" s="58"/>
      <c r="P53" s="58"/>
      <c r="Q53" s="58"/>
      <c r="R53" s="60"/>
      <c r="S53" s="22"/>
      <c r="T53" s="45"/>
      <c r="U53" s="62"/>
    </row>
    <row r="54" spans="1:21" s="14" customFormat="1" ht="31.5" customHeight="1">
      <c r="B54" s="15"/>
      <c r="C54" s="55">
        <v>19</v>
      </c>
      <c r="D54" s="56"/>
      <c r="E54" s="57"/>
      <c r="F54" s="57"/>
      <c r="G54" s="57"/>
      <c r="H54" s="57"/>
      <c r="I54" s="57"/>
      <c r="J54" s="60"/>
      <c r="K54" s="58"/>
      <c r="L54" s="59"/>
      <c r="M54" s="59"/>
      <c r="N54" s="58"/>
      <c r="O54" s="58"/>
      <c r="P54" s="58"/>
      <c r="Q54" s="58"/>
      <c r="R54" s="60"/>
      <c r="S54" s="22"/>
      <c r="T54" s="45"/>
      <c r="U54" s="62"/>
    </row>
    <row r="55" spans="1:21" s="14" customFormat="1" ht="31.5" customHeight="1">
      <c r="B55" s="15"/>
      <c r="C55" s="55">
        <v>20</v>
      </c>
      <c r="D55" s="56"/>
      <c r="E55" s="57"/>
      <c r="F55" s="57"/>
      <c r="G55" s="57"/>
      <c r="H55" s="57"/>
      <c r="I55" s="57"/>
      <c r="J55" s="60"/>
      <c r="K55" s="58"/>
      <c r="L55" s="59"/>
      <c r="M55" s="59"/>
      <c r="N55" s="58"/>
      <c r="O55" s="58"/>
      <c r="P55" s="58"/>
      <c r="Q55" s="58"/>
      <c r="R55" s="60"/>
      <c r="S55" s="22">
        <f t="shared" si="0"/>
        <v>5</v>
      </c>
      <c r="T55" s="45">
        <f t="shared" si="1"/>
        <v>0</v>
      </c>
      <c r="U55" s="62"/>
    </row>
    <row r="56" spans="1:21" s="14" customFormat="1" ht="31.5" customHeight="1">
      <c r="B56" s="15"/>
      <c r="C56" s="55" t="s">
        <v>23</v>
      </c>
      <c r="D56" s="56"/>
      <c r="E56" s="57"/>
      <c r="F56" s="57"/>
      <c r="G56" s="57"/>
      <c r="H56" s="57"/>
      <c r="I56" s="57"/>
      <c r="J56" s="60"/>
      <c r="K56" s="58"/>
      <c r="L56" s="59"/>
      <c r="M56" s="59"/>
      <c r="N56" s="58"/>
      <c r="O56" s="58"/>
      <c r="P56" s="58"/>
      <c r="Q56" s="58"/>
      <c r="R56" s="60"/>
      <c r="S56" s="22">
        <f t="shared" si="0"/>
        <v>5</v>
      </c>
      <c r="T56" s="45">
        <f t="shared" si="1"/>
        <v>0</v>
      </c>
      <c r="U56" s="62"/>
    </row>
    <row r="57" spans="1:21" s="14" customFormat="1" ht="31.5" customHeight="1">
      <c r="B57" s="15"/>
      <c r="C57" s="39"/>
      <c r="D57" s="39"/>
      <c r="E57" s="38"/>
      <c r="F57" s="38"/>
      <c r="G57" s="38"/>
      <c r="H57" s="40"/>
      <c r="I57" s="38"/>
      <c r="J57" s="41"/>
      <c r="K57" s="38"/>
      <c r="L57" s="42"/>
      <c r="M57" s="42"/>
      <c r="N57" s="38"/>
      <c r="O57" s="38"/>
      <c r="P57" s="38"/>
      <c r="Q57" s="38"/>
      <c r="R57" s="43"/>
      <c r="S57" s="43"/>
      <c r="T57" s="43"/>
      <c r="U57" s="62"/>
    </row>
    <row r="58" spans="1:21" ht="21.75" customHeight="1">
      <c r="B58" s="64"/>
      <c r="C58" s="65"/>
      <c r="D58" s="65"/>
      <c r="E58" s="65"/>
      <c r="F58" s="65"/>
      <c r="G58" s="65"/>
      <c r="H58" s="65"/>
      <c r="I58" s="65"/>
      <c r="J58" s="65"/>
      <c r="K58" s="65"/>
      <c r="L58" s="65"/>
      <c r="M58" s="65"/>
      <c r="N58" s="65"/>
      <c r="O58" s="65"/>
      <c r="P58" s="65"/>
      <c r="Q58" s="65"/>
      <c r="R58" s="65"/>
      <c r="S58" s="65"/>
      <c r="T58" s="66"/>
      <c r="U58" s="61"/>
    </row>
    <row r="59" spans="1:21" ht="21.75" customHeight="1">
      <c r="A59" s="16"/>
      <c r="B59" s="121" t="s">
        <v>7</v>
      </c>
      <c r="C59" s="122"/>
      <c r="D59" s="122"/>
      <c r="E59" s="122"/>
      <c r="F59" s="122"/>
      <c r="G59" s="122"/>
      <c r="H59" s="122"/>
      <c r="I59" s="122"/>
      <c r="J59" s="122"/>
      <c r="K59" s="122"/>
      <c r="L59" s="122"/>
      <c r="M59" s="122"/>
      <c r="N59" s="122"/>
      <c r="O59" s="122"/>
      <c r="P59" s="122"/>
      <c r="Q59" s="122"/>
      <c r="R59" s="122"/>
      <c r="S59" s="122"/>
      <c r="T59" s="122"/>
      <c r="U59" s="123"/>
    </row>
    <row r="60" spans="1:21" ht="21.75" customHeight="1">
      <c r="A60" s="17"/>
      <c r="B60" s="118" t="s">
        <v>8</v>
      </c>
      <c r="C60" s="119"/>
      <c r="D60" s="119"/>
      <c r="E60" s="119"/>
      <c r="F60" s="119"/>
      <c r="G60" s="119"/>
      <c r="H60" s="119"/>
      <c r="I60" s="119"/>
      <c r="J60" s="119"/>
      <c r="K60" s="119"/>
      <c r="L60" s="119"/>
      <c r="M60" s="119"/>
      <c r="N60" s="119"/>
      <c r="O60" s="119"/>
      <c r="P60" s="119"/>
      <c r="Q60" s="119"/>
      <c r="R60" s="119"/>
      <c r="S60" s="119"/>
      <c r="T60" s="119"/>
      <c r="U60" s="120"/>
    </row>
    <row r="61" spans="1:21" ht="21.75" customHeight="1">
      <c r="B61" s="140" t="s">
        <v>9</v>
      </c>
      <c r="C61" s="141"/>
      <c r="D61" s="142"/>
      <c r="E61" s="143" t="s">
        <v>25</v>
      </c>
      <c r="F61" s="143"/>
      <c r="G61" s="143"/>
      <c r="H61" s="143" t="s">
        <v>43</v>
      </c>
      <c r="I61" s="143"/>
      <c r="J61" s="144">
        <v>3</v>
      </c>
      <c r="K61" s="145"/>
      <c r="L61" s="145"/>
      <c r="M61" s="146" t="s">
        <v>10</v>
      </c>
      <c r="N61" s="146"/>
      <c r="O61" s="146"/>
      <c r="P61" s="115">
        <v>43343</v>
      </c>
      <c r="Q61" s="116"/>
      <c r="R61" s="116"/>
      <c r="S61" s="116"/>
      <c r="T61" s="116"/>
      <c r="U61" s="117"/>
    </row>
    <row r="62" spans="1:21" ht="80.25" customHeight="1">
      <c r="B62" s="108"/>
      <c r="C62" s="109"/>
      <c r="D62" s="109"/>
      <c r="E62" s="109"/>
      <c r="F62" s="109"/>
      <c r="G62" s="109"/>
      <c r="H62" s="109"/>
      <c r="I62" s="109"/>
      <c r="J62" s="110"/>
      <c r="K62" s="110"/>
      <c r="L62" s="110"/>
      <c r="M62" s="109"/>
      <c r="N62" s="109"/>
      <c r="O62" s="109"/>
      <c r="P62" s="110"/>
      <c r="Q62" s="110"/>
      <c r="R62" s="110"/>
      <c r="S62" s="110"/>
      <c r="T62" s="110"/>
      <c r="U62" s="63"/>
    </row>
    <row r="97" spans="21:21" ht="15.75" customHeight="1">
      <c r="U97" s="18"/>
    </row>
    <row r="98" spans="21:21">
      <c r="U98" s="18"/>
    </row>
    <row r="99" spans="21:21" ht="15.75" customHeight="1">
      <c r="U99" s="18"/>
    </row>
    <row r="100" spans="21:21">
      <c r="U100" s="9"/>
    </row>
    <row r="101" spans="21:21" ht="15.75" customHeight="1">
      <c r="U101" s="18"/>
    </row>
  </sheetData>
  <mergeCells count="41">
    <mergeCell ref="C2:E6"/>
    <mergeCell ref="P2:R6"/>
    <mergeCell ref="F2:O6"/>
    <mergeCell ref="B61:D61"/>
    <mergeCell ref="E61:G61"/>
    <mergeCell ref="H61:I61"/>
    <mergeCell ref="J61:L61"/>
    <mergeCell ref="M61:O61"/>
    <mergeCell ref="K12:N12"/>
    <mergeCell ref="K13:N13"/>
    <mergeCell ref="H34:H35"/>
    <mergeCell ref="D34:D35"/>
    <mergeCell ref="G34:G35"/>
    <mergeCell ref="C18:O18"/>
    <mergeCell ref="C20:O20"/>
    <mergeCell ref="C28:O28"/>
    <mergeCell ref="C32:O32"/>
    <mergeCell ref="I34:I35"/>
    <mergeCell ref="J34:K34"/>
    <mergeCell ref="L34:L35"/>
    <mergeCell ref="M34:M35"/>
    <mergeCell ref="O34:O35"/>
    <mergeCell ref="N34:N35"/>
    <mergeCell ref="K9:N9"/>
    <mergeCell ref="K10:N10"/>
    <mergeCell ref="K11:N11"/>
    <mergeCell ref="C16:O16"/>
    <mergeCell ref="C26:O26"/>
    <mergeCell ref="C22:O22"/>
    <mergeCell ref="C23:O23"/>
    <mergeCell ref="C24:O24"/>
    <mergeCell ref="C25:O25"/>
    <mergeCell ref="B62:T62"/>
    <mergeCell ref="C34:C35"/>
    <mergeCell ref="E34:E35"/>
    <mergeCell ref="F34:F35"/>
    <mergeCell ref="Q34:R34"/>
    <mergeCell ref="P61:U61"/>
    <mergeCell ref="B60:U60"/>
    <mergeCell ref="B59:U59"/>
    <mergeCell ref="P34:P35"/>
  </mergeCells>
  <dataValidations count="1">
    <dataValidation type="list" allowBlank="1" showInputMessage="1" showErrorMessage="1" sqref="H36:H57">
      <formula1>$T$2:$T$6</formula1>
    </dataValidation>
  </dataValidations>
  <printOptions horizontalCentered="1" verticalCentered="1"/>
  <pageMargins left="0.19685039370078741" right="0.19685039370078741" top="0.19685039370078741" bottom="0.19685039370078741" header="0" footer="0"/>
  <pageSetup paperSize="120" scale="5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S37"/>
  <sheetViews>
    <sheetView zoomScale="55" zoomScaleNormal="55" workbookViewId="0">
      <selection activeCell="N12" sqref="N12"/>
    </sheetView>
  </sheetViews>
  <sheetFormatPr baseColWidth="10" defaultColWidth="11.42578125" defaultRowHeight="14.25"/>
  <cols>
    <col min="1" max="1" width="1.5703125" style="1" customWidth="1"/>
    <col min="2" max="2" width="1.140625" style="1" customWidth="1"/>
    <col min="3" max="3" width="4.5703125" style="1" customWidth="1"/>
    <col min="4" max="4" width="32.85546875" style="1" customWidth="1"/>
    <col min="5" max="5" width="30.85546875" style="1" customWidth="1"/>
    <col min="6" max="6" width="21.5703125" style="1" customWidth="1"/>
    <col min="7" max="7" width="18.85546875" style="1" customWidth="1"/>
    <col min="8" max="8" width="15.7109375" style="1" customWidth="1"/>
    <col min="9" max="9" width="24.140625" style="1" customWidth="1"/>
    <col min="10" max="10" width="15.7109375" style="1" customWidth="1"/>
    <col min="11" max="11" width="26.5703125" style="1" hidden="1" customWidth="1"/>
    <col min="12" max="12" width="24" style="1" hidden="1" customWidth="1"/>
    <col min="13" max="13" width="23.140625" style="1" customWidth="1"/>
    <col min="14" max="14" width="18.140625" style="1" customWidth="1"/>
    <col min="15" max="15" width="40.7109375" style="1" customWidth="1"/>
    <col min="16" max="16" width="26.5703125" style="1" customWidth="1"/>
    <col min="17" max="17" width="25.42578125" style="1" customWidth="1"/>
    <col min="18" max="18" width="25.7109375" style="1" hidden="1" customWidth="1"/>
    <col min="19" max="19" width="20.5703125" style="1" hidden="1" customWidth="1"/>
    <col min="20" max="20" width="5.85546875" style="1" customWidth="1"/>
    <col min="21" max="16384" width="11.42578125" style="1"/>
  </cols>
  <sheetData>
    <row r="1" spans="2:19" ht="9" customHeight="1"/>
    <row r="2" spans="2:19" ht="15" customHeight="1">
      <c r="B2" s="76"/>
      <c r="C2" s="161"/>
      <c r="D2" s="162"/>
      <c r="E2" s="167" t="s">
        <v>0</v>
      </c>
      <c r="F2" s="168"/>
      <c r="G2" s="168"/>
      <c r="H2" s="168"/>
      <c r="I2" s="168"/>
      <c r="J2" s="168"/>
      <c r="K2" s="168"/>
      <c r="L2" s="168"/>
      <c r="M2" s="168"/>
      <c r="N2" s="169"/>
      <c r="O2" s="138" t="s">
        <v>1</v>
      </c>
      <c r="P2" s="138"/>
      <c r="Q2" s="138"/>
      <c r="R2" s="44"/>
      <c r="S2" s="31" t="s">
        <v>26</v>
      </c>
    </row>
    <row r="3" spans="2:19" ht="12.75" customHeight="1">
      <c r="B3" s="77"/>
      <c r="C3" s="163"/>
      <c r="D3" s="164"/>
      <c r="E3" s="170"/>
      <c r="F3" s="171"/>
      <c r="G3" s="171"/>
      <c r="H3" s="171"/>
      <c r="I3" s="171"/>
      <c r="J3" s="171"/>
      <c r="K3" s="171"/>
      <c r="L3" s="171"/>
      <c r="M3" s="171"/>
      <c r="N3" s="172"/>
      <c r="O3" s="138"/>
      <c r="P3" s="138"/>
      <c r="Q3" s="138"/>
      <c r="R3" s="44"/>
      <c r="S3" s="32" t="s">
        <v>27</v>
      </c>
    </row>
    <row r="4" spans="2:19" ht="12.75" customHeight="1">
      <c r="B4" s="77"/>
      <c r="C4" s="163"/>
      <c r="D4" s="164"/>
      <c r="E4" s="170"/>
      <c r="F4" s="171"/>
      <c r="G4" s="171"/>
      <c r="H4" s="171"/>
      <c r="I4" s="171"/>
      <c r="J4" s="171"/>
      <c r="K4" s="171"/>
      <c r="L4" s="171"/>
      <c r="M4" s="171"/>
      <c r="N4" s="172"/>
      <c r="O4" s="138"/>
      <c r="P4" s="138"/>
      <c r="Q4" s="138"/>
      <c r="R4" s="44"/>
      <c r="S4" s="32" t="s">
        <v>28</v>
      </c>
    </row>
    <row r="5" spans="2:19" ht="12.75" customHeight="1">
      <c r="B5" s="77"/>
      <c r="C5" s="163"/>
      <c r="D5" s="164"/>
      <c r="E5" s="170"/>
      <c r="F5" s="171"/>
      <c r="G5" s="171"/>
      <c r="H5" s="171"/>
      <c r="I5" s="171"/>
      <c r="J5" s="171"/>
      <c r="K5" s="171"/>
      <c r="L5" s="171"/>
      <c r="M5" s="171"/>
      <c r="N5" s="172"/>
      <c r="O5" s="138"/>
      <c r="P5" s="138"/>
      <c r="Q5" s="138"/>
      <c r="R5" s="44"/>
      <c r="S5" s="32" t="s">
        <v>29</v>
      </c>
    </row>
    <row r="6" spans="2:19" ht="12.75" customHeight="1">
      <c r="B6" s="78"/>
      <c r="C6" s="165"/>
      <c r="D6" s="166"/>
      <c r="E6" s="173"/>
      <c r="F6" s="174"/>
      <c r="G6" s="174"/>
      <c r="H6" s="174"/>
      <c r="I6" s="174"/>
      <c r="J6" s="174"/>
      <c r="K6" s="174"/>
      <c r="L6" s="174"/>
      <c r="M6" s="174"/>
      <c r="N6" s="175"/>
      <c r="O6" s="138"/>
      <c r="P6" s="138"/>
      <c r="Q6" s="138"/>
      <c r="R6" s="44"/>
      <c r="S6" s="33" t="s">
        <v>30</v>
      </c>
    </row>
    <row r="7" spans="2:19" ht="15">
      <c r="B7" s="79"/>
      <c r="C7" s="4"/>
      <c r="D7" s="4"/>
      <c r="E7" s="4"/>
      <c r="F7" s="4"/>
      <c r="G7" s="4"/>
      <c r="H7" s="4"/>
      <c r="I7" s="4"/>
      <c r="J7" s="4"/>
      <c r="K7" s="34"/>
      <c r="L7" s="34"/>
      <c r="M7" s="34"/>
      <c r="N7" s="34"/>
      <c r="O7" s="34"/>
      <c r="P7" s="4"/>
      <c r="Q7" s="71"/>
      <c r="R7" s="19"/>
      <c r="S7" s="2"/>
    </row>
    <row r="8" spans="2:19" ht="6" customHeight="1">
      <c r="B8" s="79"/>
      <c r="C8" s="4"/>
      <c r="D8" s="4"/>
      <c r="E8" s="13"/>
      <c r="F8" s="13"/>
      <c r="G8" s="13"/>
      <c r="H8" s="13"/>
      <c r="I8" s="13"/>
      <c r="J8" s="13"/>
      <c r="K8" s="13"/>
      <c r="L8" s="13"/>
      <c r="M8" s="13"/>
      <c r="N8" s="13"/>
      <c r="O8" s="13"/>
      <c r="P8" s="13"/>
      <c r="Q8" s="72"/>
      <c r="R8" s="4"/>
      <c r="S8" s="5"/>
    </row>
    <row r="9" spans="2:19" ht="33" customHeight="1">
      <c r="B9" s="79"/>
      <c r="C9" s="111" t="s">
        <v>24</v>
      </c>
      <c r="D9" s="112" t="s">
        <v>32</v>
      </c>
      <c r="E9" s="111" t="s">
        <v>34</v>
      </c>
      <c r="F9" s="111" t="s">
        <v>35</v>
      </c>
      <c r="G9" s="113" t="s">
        <v>52</v>
      </c>
      <c r="H9" s="114"/>
      <c r="I9" s="176" t="s">
        <v>53</v>
      </c>
      <c r="J9" s="176"/>
      <c r="K9" s="46"/>
      <c r="L9" s="5"/>
      <c r="M9" s="4"/>
      <c r="N9" s="160" t="s">
        <v>54</v>
      </c>
      <c r="O9" s="160"/>
      <c r="P9" s="4"/>
      <c r="Q9" s="61"/>
    </row>
    <row r="10" spans="2:19" ht="42" customHeight="1">
      <c r="B10" s="79"/>
      <c r="C10" s="111"/>
      <c r="D10" s="112"/>
      <c r="E10" s="111"/>
      <c r="F10" s="111"/>
      <c r="G10" s="50" t="s">
        <v>16</v>
      </c>
      <c r="H10" s="51" t="s">
        <v>48</v>
      </c>
      <c r="I10" s="25" t="s">
        <v>50</v>
      </c>
      <c r="J10" s="25" t="s">
        <v>49</v>
      </c>
      <c r="K10" s="25" t="s">
        <v>45</v>
      </c>
      <c r="L10" s="25" t="s">
        <v>46</v>
      </c>
      <c r="M10" s="4"/>
      <c r="N10" s="52" t="s">
        <v>44</v>
      </c>
      <c r="O10" s="53" t="s">
        <v>47</v>
      </c>
      <c r="P10" s="73"/>
      <c r="Q10" s="61"/>
    </row>
    <row r="11" spans="2:19" s="14" customFormat="1" ht="33" customHeight="1">
      <c r="B11" s="80"/>
      <c r="C11" s="21">
        <v>1</v>
      </c>
      <c r="D11" s="47" t="str">
        <f>'RG1'!E36</f>
        <v>Administrar y gestionar la cartera conforme lo establece el Modelo a traves de la cartilla CT-CA-086, con base en la segmentación y priorización informada en el inventario publicado
En esta acción se encuentra inmersa la recomendación gerencial #1</v>
      </c>
      <c r="E11" s="47" t="str">
        <f>'RG1'!G36</f>
        <v>Repartir los expedientes de cobro conforme lo establecido en la Cartilla CT-CA-086 Vs 2 y realizar control y seguimiento a la ejecución del Proceso de Administración de Cartera, en cuanto al cumplimiento de los términos establecidos, verificando mensualmente su cumplimiento en una muestra de 20 expedientes enviando informe del resultado al buzón coordinacioncobranzas@dian.gov.co</v>
      </c>
      <c r="F11" s="54" t="str">
        <f>'RG1'!H36</f>
        <v>Alta</v>
      </c>
      <c r="G11" s="22">
        <f>'RG1'!Q36</f>
        <v>0</v>
      </c>
      <c r="H11" s="23">
        <f>'RG1'!R36</f>
        <v>0</v>
      </c>
      <c r="I11" s="22"/>
      <c r="J11" s="23"/>
      <c r="K11" s="22">
        <f t="shared" ref="K11:K23" si="0">IF(F11="Baja",1,IF(F11="Media - baja",2,IF(F11="Media",3,IF(F11="Media - alta",4,5))))</f>
        <v>5</v>
      </c>
      <c r="L11" s="45">
        <f t="shared" ref="L11:L23" si="1">J11*K11</f>
        <v>0</v>
      </c>
      <c r="M11" s="73"/>
      <c r="N11" s="22" t="str">
        <f>IFERROR(INDEX($D$11:$D$31,MATCH(0,INDEX(COUNTIF($N$10:N10,$D$11:$D$31),),)),"")</f>
        <v>Administrar y gestionar la cartera conforme lo establece el Modelo a traves de la cartilla CT-CA-086, con base en la segmentación y priorización informada en el inventario publicado
En esta acción se encuentra inmersa la recomendación gerencial #1</v>
      </c>
      <c r="O11" s="67">
        <f t="shared" ref="O11:O25" si="2">SUMIFS($L$11:$L$31,$D$11:$D$31,N11)/SUMIFS($K$11:$K$31,$D$11:$D$31,N11)</f>
        <v>0</v>
      </c>
      <c r="P11" s="73"/>
      <c r="Q11" s="62"/>
    </row>
    <row r="12" spans="2:19" s="14" customFormat="1" ht="31.5" customHeight="1">
      <c r="B12" s="80"/>
      <c r="C12" s="21">
        <v>2</v>
      </c>
      <c r="D12" s="47" t="str">
        <f>'RG1'!E37</f>
        <v>Aplicar el Procedimiento PR-CA- 0418 de Designación, relevo y exclusión de auxiliares de la justicia en especial lo descrito en las actividad 1 Para la designación, seleccionar al Auxiliar de la listas de Auxiliares de la Justicia adoptada por la UAE DIAN mediante el mecanismo establecido en el Código General de
Proceso, y actividad 22 del mismo procedimiento manteniendo actualizada la lista de auxiliares en el aplicativo SIPAC.
En esta acción se encuentra inmersa la recomendación gerancial #2 y en la recomendación estratégica #1</v>
      </c>
      <c r="E12" s="47" t="str">
        <f>'RG1'!G37</f>
        <v>Verificar Cuatrimestralmente mediante el FT-CA-5255 Inventario de Bienes embargados, la designación de los Auxiliares de la Justicia para los bienes secuestrados durante el periodo, donde se debe etablecer si los auxiliares estan siendo designados  de la lista conformada por el Consejo Superior de la Judicatura y que se este rotando la designación de los mismos, mediante la verificación  del 20% de actas de diligencia de secuestro de bienes efectuadas durante el periodo.</v>
      </c>
      <c r="F12" s="54" t="str">
        <f>'RG1'!H37</f>
        <v>Alta</v>
      </c>
      <c r="G12" s="22">
        <f>'RG1'!Q37</f>
        <v>0</v>
      </c>
      <c r="H12" s="23">
        <f>'RG1'!R37</f>
        <v>0</v>
      </c>
      <c r="I12" s="22"/>
      <c r="J12" s="23"/>
      <c r="K12" s="22">
        <f t="shared" si="0"/>
        <v>5</v>
      </c>
      <c r="L12" s="45">
        <f t="shared" si="1"/>
        <v>0</v>
      </c>
      <c r="M12" s="73"/>
      <c r="N12" s="22">
        <f>IFERROR(INDEX($D$11:$D$31,MATCH(0,INDEX(COUNTIF($N$10:N11,$D$11:$D$31),),)),"")</f>
        <v>0</v>
      </c>
      <c r="O12" s="67">
        <f t="shared" si="2"/>
        <v>0</v>
      </c>
      <c r="P12" s="73"/>
      <c r="Q12" s="62"/>
    </row>
    <row r="13" spans="2:19" s="14" customFormat="1" ht="31.5" customHeight="1">
      <c r="B13" s="80"/>
      <c r="C13" s="21">
        <v>3</v>
      </c>
      <c r="D13" s="47" t="str">
        <f>'RG1'!E38</f>
        <v xml:space="preserve">Aplicar el control denominado "Seguimiento mensual a los Secuestres" definido en la Matriz de Riesgos versión 2 del Procedimiento de administración de Cartera y la actividad 7 del PR-CA-0419 Seguimiento a la Gestión y Aprobación de Cuentas del Secuestre                                                                                                                                                                                                                                                                                                                                      En esta acción se encuentra inmersa la recomendación estrategica #3                                                                                 </v>
      </c>
      <c r="E13" s="47" t="str">
        <f>'RG1'!G38</f>
        <v>Verificar cuatrimestralmente que se este diligenciado el formato FT-CA-2426 "Evaluación a los auxiliares de la justicia"mediante la verificación  del 10%, de los bienes secuestrados y que se haya efectuado la inspección ocular a estos mismos bienes</v>
      </c>
      <c r="F13" s="54" t="str">
        <f>'RG1'!H38</f>
        <v>Alta</v>
      </c>
      <c r="G13" s="22">
        <f>'RG1'!Q38</f>
        <v>0</v>
      </c>
      <c r="H13" s="23">
        <f>'RG1'!R38</f>
        <v>0</v>
      </c>
      <c r="I13" s="22"/>
      <c r="J13" s="23"/>
      <c r="K13" s="22">
        <f t="shared" si="0"/>
        <v>5</v>
      </c>
      <c r="L13" s="45">
        <f t="shared" si="1"/>
        <v>0</v>
      </c>
      <c r="M13" s="73"/>
      <c r="N13" s="22" t="str">
        <f>IFERROR(INDEX($D$11:$D$31,MATCH(0,INDEX(COUNTIF($N$10:N12,$D$11:$D$31),),)),"")</f>
        <v/>
      </c>
      <c r="O13" s="67" t="e">
        <f t="shared" si="2"/>
        <v>#DIV/0!</v>
      </c>
      <c r="P13" s="73"/>
      <c r="Q13" s="62"/>
    </row>
    <row r="14" spans="2:19" s="14" customFormat="1" ht="31.5" customHeight="1">
      <c r="B14" s="80"/>
      <c r="C14" s="21">
        <v>4</v>
      </c>
      <c r="D14" s="47">
        <f>'RG1'!E39</f>
        <v>0</v>
      </c>
      <c r="E14" s="47">
        <f>'RG1'!G39</f>
        <v>0</v>
      </c>
      <c r="F14" s="54">
        <f>'RG1'!H39</f>
        <v>0</v>
      </c>
      <c r="G14" s="22">
        <f>'RG1'!Q39</f>
        <v>0</v>
      </c>
      <c r="H14" s="23">
        <f>'RG1'!R39</f>
        <v>0</v>
      </c>
      <c r="I14" s="22"/>
      <c r="J14" s="23"/>
      <c r="K14" s="22">
        <f t="shared" si="0"/>
        <v>5</v>
      </c>
      <c r="L14" s="45">
        <f t="shared" si="1"/>
        <v>0</v>
      </c>
      <c r="M14" s="73"/>
      <c r="N14" s="22" t="str">
        <f>IFERROR(INDEX($D$11:$D$31,MATCH(0,INDEX(COUNTIF($N$10:N13,$D$11:$D$31),),)),"")</f>
        <v/>
      </c>
      <c r="O14" s="67" t="e">
        <f t="shared" si="2"/>
        <v>#DIV/0!</v>
      </c>
      <c r="P14" s="73"/>
      <c r="Q14" s="62"/>
    </row>
    <row r="15" spans="2:19" s="14" customFormat="1" ht="31.5" customHeight="1">
      <c r="B15" s="80"/>
      <c r="C15" s="21">
        <v>5</v>
      </c>
      <c r="D15" s="47">
        <f>'RG1'!E40</f>
        <v>0</v>
      </c>
      <c r="E15" s="47">
        <f>'RG1'!G40</f>
        <v>0</v>
      </c>
      <c r="F15" s="54">
        <f>'RG1'!H40</f>
        <v>0</v>
      </c>
      <c r="G15" s="22">
        <f>'RG1'!Q40</f>
        <v>0</v>
      </c>
      <c r="H15" s="23">
        <f>'RG1'!R40</f>
        <v>0</v>
      </c>
      <c r="I15" s="22"/>
      <c r="J15" s="23"/>
      <c r="K15" s="22">
        <f t="shared" si="0"/>
        <v>5</v>
      </c>
      <c r="L15" s="45">
        <f t="shared" si="1"/>
        <v>0</v>
      </c>
      <c r="M15" s="73"/>
      <c r="N15" s="22" t="str">
        <f>IFERROR(INDEX($D$11:$D$31,MATCH(0,INDEX(COUNTIF($N$10:N14,$D$11:$D$31),),)),"")</f>
        <v/>
      </c>
      <c r="O15" s="67" t="e">
        <f t="shared" si="2"/>
        <v>#DIV/0!</v>
      </c>
      <c r="P15" s="73"/>
      <c r="Q15" s="62"/>
    </row>
    <row r="16" spans="2:19" s="14" customFormat="1" ht="31.5" customHeight="1">
      <c r="B16" s="80"/>
      <c r="C16" s="21">
        <v>6</v>
      </c>
      <c r="D16" s="47">
        <f>'RG1'!E41</f>
        <v>0</v>
      </c>
      <c r="E16" s="47">
        <f>'RG1'!G41</f>
        <v>0</v>
      </c>
      <c r="F16" s="54">
        <f>'RG1'!H41</f>
        <v>0</v>
      </c>
      <c r="G16" s="22">
        <f>'RG1'!Q41</f>
        <v>0</v>
      </c>
      <c r="H16" s="23">
        <f>'RG1'!R41</f>
        <v>0</v>
      </c>
      <c r="I16" s="22"/>
      <c r="J16" s="23"/>
      <c r="K16" s="22">
        <f t="shared" si="0"/>
        <v>5</v>
      </c>
      <c r="L16" s="45">
        <f t="shared" si="1"/>
        <v>0</v>
      </c>
      <c r="M16" s="73"/>
      <c r="N16" s="22" t="str">
        <f>IFERROR(INDEX($D$11:$D$31,MATCH(0,INDEX(COUNTIF($N$10:N15,$D$11:$D$31),),)),"")</f>
        <v/>
      </c>
      <c r="O16" s="67" t="e">
        <f t="shared" si="2"/>
        <v>#DIV/0!</v>
      </c>
      <c r="P16" s="38"/>
      <c r="Q16" s="62"/>
    </row>
    <row r="17" spans="2:18" s="14" customFormat="1" ht="31.5" customHeight="1">
      <c r="B17" s="80"/>
      <c r="C17" s="21">
        <v>7</v>
      </c>
      <c r="D17" s="47">
        <f>'RG1'!E42</f>
        <v>0</v>
      </c>
      <c r="E17" s="47">
        <f>'RG1'!G42</f>
        <v>0</v>
      </c>
      <c r="F17" s="54">
        <f>'RG1'!H42</f>
        <v>0</v>
      </c>
      <c r="G17" s="22">
        <f>'RG1'!Q42</f>
        <v>0</v>
      </c>
      <c r="H17" s="23">
        <f>'RG1'!R42</f>
        <v>0</v>
      </c>
      <c r="I17" s="22"/>
      <c r="J17" s="23"/>
      <c r="K17" s="22">
        <f t="shared" si="0"/>
        <v>5</v>
      </c>
      <c r="L17" s="45">
        <f t="shared" si="1"/>
        <v>0</v>
      </c>
      <c r="M17" s="73"/>
      <c r="N17" s="22" t="str">
        <f>IFERROR(INDEX($D$11:$D$31,MATCH(0,INDEX(COUNTIF($N$10:N16,$D$11:$D$31),),)),"")</f>
        <v/>
      </c>
      <c r="O17" s="67" t="e">
        <f t="shared" si="2"/>
        <v>#DIV/0!</v>
      </c>
      <c r="P17" s="38"/>
      <c r="Q17" s="62"/>
    </row>
    <row r="18" spans="2:18" s="14" customFormat="1" ht="31.5" customHeight="1">
      <c r="B18" s="80"/>
      <c r="C18" s="21">
        <v>8</v>
      </c>
      <c r="D18" s="47">
        <f>'RG1'!E43</f>
        <v>0</v>
      </c>
      <c r="E18" s="47">
        <f>'RG1'!G43</f>
        <v>0</v>
      </c>
      <c r="F18" s="54">
        <f>'RG1'!H43</f>
        <v>0</v>
      </c>
      <c r="G18" s="22">
        <f>'RG1'!Q43</f>
        <v>0</v>
      </c>
      <c r="H18" s="23">
        <f>'RG1'!R43</f>
        <v>0</v>
      </c>
      <c r="I18" s="22"/>
      <c r="J18" s="23"/>
      <c r="K18" s="22">
        <f t="shared" si="0"/>
        <v>5</v>
      </c>
      <c r="L18" s="45">
        <f t="shared" si="1"/>
        <v>0</v>
      </c>
      <c r="M18" s="73"/>
      <c r="N18" s="22" t="str">
        <f>IFERROR(INDEX($D$11:$D$31,MATCH(0,INDEX(COUNTIF($N$10:N17,$D$11:$D$31),),)),"")</f>
        <v/>
      </c>
      <c r="O18" s="67" t="e">
        <f t="shared" si="2"/>
        <v>#DIV/0!</v>
      </c>
      <c r="P18" s="38"/>
      <c r="Q18" s="62"/>
    </row>
    <row r="19" spans="2:18" s="14" customFormat="1" ht="31.5" customHeight="1">
      <c r="B19" s="80"/>
      <c r="C19" s="21">
        <v>9</v>
      </c>
      <c r="D19" s="47">
        <f>'RG1'!E44</f>
        <v>0</v>
      </c>
      <c r="E19" s="47">
        <f>'RG1'!G44</f>
        <v>0</v>
      </c>
      <c r="F19" s="54">
        <f>'RG1'!H44</f>
        <v>0</v>
      </c>
      <c r="G19" s="22">
        <f>'RG1'!Q44</f>
        <v>0</v>
      </c>
      <c r="H19" s="23">
        <f>'RG1'!R44</f>
        <v>0</v>
      </c>
      <c r="I19" s="22"/>
      <c r="J19" s="23"/>
      <c r="K19" s="22">
        <f t="shared" si="0"/>
        <v>5</v>
      </c>
      <c r="L19" s="45">
        <f t="shared" si="1"/>
        <v>0</v>
      </c>
      <c r="M19" s="73"/>
      <c r="N19" s="22" t="str">
        <f>IFERROR(INDEX($D$11:$D$31,MATCH(0,INDEX(COUNTIF($N$10:N18,$D$11:$D$31),),)),"")</f>
        <v/>
      </c>
      <c r="O19" s="67" t="e">
        <f t="shared" si="2"/>
        <v>#DIV/0!</v>
      </c>
      <c r="P19" s="38"/>
      <c r="Q19" s="62"/>
    </row>
    <row r="20" spans="2:18" s="14" customFormat="1" ht="31.5" customHeight="1">
      <c r="B20" s="80"/>
      <c r="C20" s="21">
        <v>10</v>
      </c>
      <c r="D20" s="47">
        <f>'RG1'!E45</f>
        <v>0</v>
      </c>
      <c r="E20" s="47">
        <f>'RG1'!G45</f>
        <v>0</v>
      </c>
      <c r="F20" s="54">
        <f>'RG1'!H45</f>
        <v>0</v>
      </c>
      <c r="G20" s="22">
        <f>'RG1'!Q45</f>
        <v>0</v>
      </c>
      <c r="H20" s="23">
        <f>'RG1'!R45</f>
        <v>0</v>
      </c>
      <c r="I20" s="22"/>
      <c r="J20" s="23"/>
      <c r="K20" s="22">
        <f t="shared" si="0"/>
        <v>5</v>
      </c>
      <c r="L20" s="45">
        <f t="shared" si="1"/>
        <v>0</v>
      </c>
      <c r="M20" s="73"/>
      <c r="N20" s="22" t="str">
        <f>IFERROR(INDEX($D$11:$D$31,MATCH(0,INDEX(COUNTIF($N$10:N19,$D$11:$D$31),),)),"")</f>
        <v/>
      </c>
      <c r="O20" s="67" t="e">
        <f t="shared" si="2"/>
        <v>#DIV/0!</v>
      </c>
      <c r="P20" s="38"/>
      <c r="Q20" s="62"/>
    </row>
    <row r="21" spans="2:18" s="14" customFormat="1" ht="31.5" customHeight="1">
      <c r="B21" s="80"/>
      <c r="C21" s="21">
        <v>11</v>
      </c>
      <c r="D21" s="47">
        <f>'RG1'!E46</f>
        <v>0</v>
      </c>
      <c r="E21" s="47">
        <f>'RG1'!G46</f>
        <v>0</v>
      </c>
      <c r="F21" s="54">
        <f>'RG1'!H46</f>
        <v>0</v>
      </c>
      <c r="G21" s="22">
        <f>'RG1'!Q46</f>
        <v>0</v>
      </c>
      <c r="H21" s="23">
        <f>'RG1'!R46</f>
        <v>0</v>
      </c>
      <c r="I21" s="22"/>
      <c r="J21" s="23"/>
      <c r="K21" s="22">
        <f t="shared" si="0"/>
        <v>5</v>
      </c>
      <c r="L21" s="45">
        <f t="shared" si="1"/>
        <v>0</v>
      </c>
      <c r="M21" s="73"/>
      <c r="N21" s="22" t="str">
        <f>IFERROR(INDEX($D$11:$D$31,MATCH(0,INDEX(COUNTIF($N$10:N20,$D$11:$D$31),),)),"")</f>
        <v/>
      </c>
      <c r="O21" s="67" t="e">
        <f t="shared" si="2"/>
        <v>#DIV/0!</v>
      </c>
      <c r="P21" s="38"/>
      <c r="Q21" s="62"/>
    </row>
    <row r="22" spans="2:18" s="14" customFormat="1" ht="31.5" customHeight="1">
      <c r="B22" s="80"/>
      <c r="C22" s="21">
        <v>12</v>
      </c>
      <c r="D22" s="47">
        <f>'RG1'!E47</f>
        <v>0</v>
      </c>
      <c r="E22" s="47">
        <f>'RG1'!G47</f>
        <v>0</v>
      </c>
      <c r="F22" s="54">
        <f>'RG1'!H47</f>
        <v>0</v>
      </c>
      <c r="G22" s="22">
        <f>'RG1'!Q47</f>
        <v>0</v>
      </c>
      <c r="H22" s="23">
        <f>'RG1'!R47</f>
        <v>0</v>
      </c>
      <c r="I22" s="22"/>
      <c r="J22" s="23"/>
      <c r="K22" s="22">
        <f t="shared" si="0"/>
        <v>5</v>
      </c>
      <c r="L22" s="45">
        <f t="shared" si="1"/>
        <v>0</v>
      </c>
      <c r="M22" s="73"/>
      <c r="N22" s="22" t="str">
        <f>IFERROR(INDEX($D$11:$D$31,MATCH(0,INDEX(COUNTIF($N$10:N21,$D$11:$D$31),),)),"")</f>
        <v/>
      </c>
      <c r="O22" s="67" t="e">
        <f t="shared" si="2"/>
        <v>#DIV/0!</v>
      </c>
      <c r="P22" s="38"/>
      <c r="Q22" s="62"/>
    </row>
    <row r="23" spans="2:18" s="14" customFormat="1" ht="31.5" customHeight="1">
      <c r="B23" s="80"/>
      <c r="C23" s="21">
        <v>13</v>
      </c>
      <c r="D23" s="47">
        <f>'RG1'!E48</f>
        <v>0</v>
      </c>
      <c r="E23" s="47">
        <f>'RG1'!G48</f>
        <v>0</v>
      </c>
      <c r="F23" s="54">
        <f>'RG1'!H48</f>
        <v>0</v>
      </c>
      <c r="G23" s="22">
        <f>'RG1'!Q48</f>
        <v>0</v>
      </c>
      <c r="H23" s="23">
        <f>'RG1'!R48</f>
        <v>0</v>
      </c>
      <c r="I23" s="22"/>
      <c r="J23" s="23"/>
      <c r="K23" s="22">
        <f t="shared" si="0"/>
        <v>5</v>
      </c>
      <c r="L23" s="45">
        <f t="shared" si="1"/>
        <v>0</v>
      </c>
      <c r="M23" s="73"/>
      <c r="N23" s="22" t="str">
        <f>IFERROR(INDEX($D$11:$D$31,MATCH(0,INDEX(COUNTIF($N$10:N22,$D$11:$D$31),),)),"")</f>
        <v/>
      </c>
      <c r="O23" s="67" t="e">
        <f t="shared" si="2"/>
        <v>#DIV/0!</v>
      </c>
      <c r="P23" s="38"/>
      <c r="Q23" s="62"/>
    </row>
    <row r="24" spans="2:18" s="14" customFormat="1" ht="31.5" customHeight="1">
      <c r="B24" s="80"/>
      <c r="C24" s="21">
        <v>14</v>
      </c>
      <c r="D24" s="47">
        <f>'RG1'!E49</f>
        <v>0</v>
      </c>
      <c r="E24" s="47">
        <f>'RG1'!G49</f>
        <v>0</v>
      </c>
      <c r="F24" s="54">
        <f>'RG1'!H49</f>
        <v>0</v>
      </c>
      <c r="G24" s="22">
        <f>'RG1'!Q49</f>
        <v>0</v>
      </c>
      <c r="H24" s="23">
        <f>'RG1'!R49</f>
        <v>0</v>
      </c>
      <c r="I24" s="23"/>
      <c r="J24" s="23"/>
      <c r="K24" s="22">
        <f t="shared" ref="K24:K30" si="3">IF(F24="Baja",1,IF(F24="Media - baja",2,IF(F24="Media",3,IF(F24="Media - alta",4,5))))</f>
        <v>5</v>
      </c>
      <c r="L24" s="45">
        <f t="shared" ref="L24:L30" si="4">J24*K24</f>
        <v>0</v>
      </c>
      <c r="M24" s="73"/>
      <c r="N24" s="22" t="str">
        <f>IFERROR(INDEX($D$11:$D$31,MATCH(0,INDEX(COUNTIF($N$10:N23,$D$11:$D$31),),)),"")</f>
        <v/>
      </c>
      <c r="O24" s="67" t="e">
        <f t="shared" si="2"/>
        <v>#DIV/0!</v>
      </c>
      <c r="P24" s="38"/>
      <c r="Q24" s="62"/>
    </row>
    <row r="25" spans="2:18" s="14" customFormat="1" ht="31.5" customHeight="1">
      <c r="B25" s="80"/>
      <c r="C25" s="21">
        <v>15</v>
      </c>
      <c r="D25" s="47">
        <f>'RG1'!E50</f>
        <v>0</v>
      </c>
      <c r="E25" s="47">
        <f>'RG1'!G50</f>
        <v>0</v>
      </c>
      <c r="F25" s="54">
        <f>'RG1'!H50</f>
        <v>0</v>
      </c>
      <c r="G25" s="22">
        <f>'RG1'!Q50</f>
        <v>0</v>
      </c>
      <c r="H25" s="23">
        <f>'RG1'!R50</f>
        <v>0</v>
      </c>
      <c r="I25" s="23"/>
      <c r="J25" s="23"/>
      <c r="K25" s="22">
        <f t="shared" si="3"/>
        <v>5</v>
      </c>
      <c r="L25" s="45">
        <f t="shared" si="4"/>
        <v>0</v>
      </c>
      <c r="M25" s="73"/>
      <c r="N25" s="22" t="str">
        <f>IFERROR(INDEX($D$11:$D$31,MATCH(0,INDEX(COUNTIF($N$10:N24,$D$11:$D$31),),)),"")</f>
        <v/>
      </c>
      <c r="O25" s="67" t="e">
        <f t="shared" si="2"/>
        <v>#DIV/0!</v>
      </c>
      <c r="P25" s="38"/>
      <c r="Q25" s="62"/>
    </row>
    <row r="26" spans="2:18" s="14" customFormat="1" ht="31.5" customHeight="1">
      <c r="B26" s="80"/>
      <c r="C26" s="21">
        <v>16</v>
      </c>
      <c r="D26" s="47">
        <f>'RG1'!E51</f>
        <v>0</v>
      </c>
      <c r="E26" s="47">
        <f>'RG1'!G51</f>
        <v>0</v>
      </c>
      <c r="F26" s="54">
        <f>'RG1'!H51</f>
        <v>0</v>
      </c>
      <c r="G26" s="22">
        <f>'RG1'!Q51</f>
        <v>0</v>
      </c>
      <c r="H26" s="23">
        <f>'RG1'!R51</f>
        <v>0</v>
      </c>
      <c r="I26" s="23"/>
      <c r="J26" s="23"/>
      <c r="K26" s="22">
        <f t="shared" si="3"/>
        <v>5</v>
      </c>
      <c r="L26" s="45">
        <f t="shared" si="4"/>
        <v>0</v>
      </c>
      <c r="M26" s="73"/>
      <c r="N26" s="73"/>
      <c r="O26" s="73"/>
      <c r="P26" s="38"/>
      <c r="Q26" s="62"/>
    </row>
    <row r="27" spans="2:18" s="14" customFormat="1" ht="31.5" customHeight="1">
      <c r="B27" s="80"/>
      <c r="C27" s="21">
        <v>17</v>
      </c>
      <c r="D27" s="47">
        <f>'RG1'!E52</f>
        <v>0</v>
      </c>
      <c r="E27" s="47">
        <f>'RG1'!G52</f>
        <v>0</v>
      </c>
      <c r="F27" s="54">
        <f>'RG1'!H52</f>
        <v>0</v>
      </c>
      <c r="G27" s="22">
        <f>'RG1'!Q52</f>
        <v>0</v>
      </c>
      <c r="H27" s="23">
        <f>'RG1'!R52</f>
        <v>0</v>
      </c>
      <c r="I27" s="23"/>
      <c r="J27" s="23"/>
      <c r="K27" s="22">
        <f t="shared" si="3"/>
        <v>5</v>
      </c>
      <c r="L27" s="45">
        <f t="shared" si="4"/>
        <v>0</v>
      </c>
      <c r="M27" s="73"/>
      <c r="N27" s="73"/>
      <c r="O27" s="73"/>
      <c r="P27" s="38"/>
      <c r="Q27" s="62"/>
    </row>
    <row r="28" spans="2:18" s="14" customFormat="1" ht="31.5" customHeight="1">
      <c r="B28" s="80"/>
      <c r="C28" s="21">
        <v>18</v>
      </c>
      <c r="D28" s="47">
        <f>'RG1'!E53</f>
        <v>0</v>
      </c>
      <c r="E28" s="47">
        <f>'RG1'!G53</f>
        <v>0</v>
      </c>
      <c r="F28" s="54">
        <f>'RG1'!H53</f>
        <v>0</v>
      </c>
      <c r="G28" s="22">
        <f>'RG1'!Q53</f>
        <v>0</v>
      </c>
      <c r="H28" s="23">
        <f>'RG1'!R53</f>
        <v>0</v>
      </c>
      <c r="I28" s="23"/>
      <c r="J28" s="23"/>
      <c r="K28" s="22">
        <f t="shared" si="3"/>
        <v>5</v>
      </c>
      <c r="L28" s="45">
        <f t="shared" si="4"/>
        <v>0</v>
      </c>
      <c r="M28" s="73"/>
      <c r="N28" s="73"/>
      <c r="O28" s="73"/>
      <c r="P28" s="38"/>
      <c r="Q28" s="62"/>
    </row>
    <row r="29" spans="2:18" s="14" customFormat="1" ht="31.5" customHeight="1">
      <c r="B29" s="80"/>
      <c r="C29" s="21">
        <v>19</v>
      </c>
      <c r="D29" s="47">
        <f>'RG1'!E54</f>
        <v>0</v>
      </c>
      <c r="E29" s="47">
        <f>'RG1'!G54</f>
        <v>0</v>
      </c>
      <c r="F29" s="54">
        <f>'RG1'!H54</f>
        <v>0</v>
      </c>
      <c r="G29" s="22">
        <f>'RG1'!Q54</f>
        <v>0</v>
      </c>
      <c r="H29" s="23">
        <f>'RG1'!R54</f>
        <v>0</v>
      </c>
      <c r="I29" s="23"/>
      <c r="J29" s="23"/>
      <c r="K29" s="22">
        <f t="shared" si="3"/>
        <v>5</v>
      </c>
      <c r="L29" s="45">
        <f t="shared" si="4"/>
        <v>0</v>
      </c>
      <c r="M29" s="73"/>
      <c r="N29" s="73"/>
      <c r="O29" s="73"/>
      <c r="P29" s="38"/>
      <c r="Q29" s="62"/>
    </row>
    <row r="30" spans="2:18" s="14" customFormat="1" ht="31.5" customHeight="1">
      <c r="B30" s="80"/>
      <c r="C30" s="21">
        <v>20</v>
      </c>
      <c r="D30" s="47">
        <f>'RG1'!E55</f>
        <v>0</v>
      </c>
      <c r="E30" s="47">
        <f>'RG1'!G55</f>
        <v>0</v>
      </c>
      <c r="F30" s="54">
        <f>'RG1'!H55</f>
        <v>0</v>
      </c>
      <c r="G30" s="22">
        <f>'RG1'!Q55</f>
        <v>0</v>
      </c>
      <c r="H30" s="23">
        <f>'RG1'!R55</f>
        <v>0</v>
      </c>
      <c r="I30" s="23"/>
      <c r="J30" s="23"/>
      <c r="K30" s="22">
        <f t="shared" si="3"/>
        <v>5</v>
      </c>
      <c r="L30" s="45">
        <f t="shared" si="4"/>
        <v>0</v>
      </c>
      <c r="M30" s="73"/>
      <c r="N30" s="73"/>
      <c r="O30" s="73"/>
      <c r="P30" s="38"/>
      <c r="Q30" s="62"/>
    </row>
    <row r="31" spans="2:18" s="14" customFormat="1" ht="31.5" customHeight="1">
      <c r="B31" s="80"/>
      <c r="C31" s="21" t="s">
        <v>23</v>
      </c>
      <c r="D31" s="47">
        <f>'RG1'!E56</f>
        <v>0</v>
      </c>
      <c r="E31" s="47">
        <f>'RG1'!G56</f>
        <v>0</v>
      </c>
      <c r="F31" s="54">
        <f>'RG1'!H56</f>
        <v>0</v>
      </c>
      <c r="G31" s="22">
        <f>'RG1'!Q56</f>
        <v>0</v>
      </c>
      <c r="H31" s="23">
        <f>'RG1'!R56</f>
        <v>0</v>
      </c>
      <c r="I31" s="23"/>
      <c r="J31" s="23"/>
      <c r="K31" s="22">
        <f t="shared" ref="K31" si="5">IF(F31="Baja",1,IF(F31="Media - baja",2,IF(F31="Media",3,IF(F31="Media - alta",4,5))))</f>
        <v>5</v>
      </c>
      <c r="L31" s="45">
        <f t="shared" ref="L31" si="6">J31*K31</f>
        <v>0</v>
      </c>
      <c r="M31" s="73"/>
      <c r="N31" s="73"/>
      <c r="O31" s="73"/>
      <c r="P31" s="38"/>
      <c r="Q31" s="62"/>
    </row>
    <row r="32" spans="2:18" s="14" customFormat="1" ht="31.5" customHeight="1">
      <c r="B32" s="80"/>
      <c r="C32" s="39"/>
      <c r="D32" s="39"/>
      <c r="E32" s="38"/>
      <c r="F32" s="38"/>
      <c r="G32" s="38"/>
      <c r="H32" s="40"/>
      <c r="I32" s="38"/>
      <c r="J32" s="41"/>
      <c r="K32" s="38"/>
      <c r="L32" s="42"/>
      <c r="M32" s="42"/>
      <c r="N32" s="38"/>
      <c r="O32" s="38"/>
      <c r="P32" s="38"/>
      <c r="Q32" s="74"/>
      <c r="R32" s="62"/>
    </row>
    <row r="33" spans="1:18" ht="21.75" customHeight="1">
      <c r="B33" s="81"/>
      <c r="C33" s="65"/>
      <c r="D33" s="65"/>
      <c r="E33" s="65"/>
      <c r="F33" s="65"/>
      <c r="G33" s="65"/>
      <c r="H33" s="65"/>
      <c r="I33" s="65"/>
      <c r="J33" s="65"/>
      <c r="K33" s="65"/>
      <c r="L33" s="65"/>
      <c r="M33" s="65"/>
      <c r="N33" s="65"/>
      <c r="O33" s="65"/>
      <c r="P33" s="65"/>
      <c r="Q33" s="75"/>
      <c r="R33" s="61"/>
    </row>
    <row r="34" spans="1:18" ht="21.75" customHeight="1">
      <c r="A34" s="16"/>
      <c r="B34" s="155" t="s">
        <v>7</v>
      </c>
      <c r="C34" s="156"/>
      <c r="D34" s="156"/>
      <c r="E34" s="156"/>
      <c r="F34" s="156"/>
      <c r="G34" s="156"/>
      <c r="H34" s="156"/>
      <c r="I34" s="156"/>
      <c r="J34" s="156"/>
      <c r="K34" s="156"/>
      <c r="L34" s="156"/>
      <c r="M34" s="156"/>
      <c r="N34" s="156"/>
      <c r="O34" s="156"/>
      <c r="P34" s="156"/>
      <c r="Q34" s="157"/>
      <c r="R34" s="68"/>
    </row>
    <row r="35" spans="1:18" ht="21.75" customHeight="1">
      <c r="A35" s="17"/>
      <c r="B35" s="140" t="s">
        <v>8</v>
      </c>
      <c r="C35" s="141"/>
      <c r="D35" s="141"/>
      <c r="E35" s="141"/>
      <c r="F35" s="141"/>
      <c r="G35" s="141"/>
      <c r="H35" s="141"/>
      <c r="I35" s="141"/>
      <c r="J35" s="141"/>
      <c r="K35" s="141"/>
      <c r="L35" s="141"/>
      <c r="M35" s="141"/>
      <c r="N35" s="141"/>
      <c r="O35" s="141"/>
      <c r="P35" s="141"/>
      <c r="Q35" s="142"/>
      <c r="R35" s="70"/>
    </row>
    <row r="36" spans="1:18" ht="21.75" customHeight="1">
      <c r="B36" s="140" t="s">
        <v>9</v>
      </c>
      <c r="C36" s="141"/>
      <c r="D36" s="142"/>
      <c r="E36" s="140" t="s">
        <v>25</v>
      </c>
      <c r="F36" s="142"/>
      <c r="G36" s="140" t="s">
        <v>43</v>
      </c>
      <c r="H36" s="142"/>
      <c r="I36" s="140">
        <v>3</v>
      </c>
      <c r="J36" s="141"/>
      <c r="K36" s="141"/>
      <c r="L36" s="141"/>
      <c r="M36" s="142"/>
      <c r="N36" s="149" t="s">
        <v>10</v>
      </c>
      <c r="O36" s="150"/>
      <c r="P36" s="158">
        <v>43343</v>
      </c>
      <c r="Q36" s="159"/>
      <c r="R36" s="69"/>
    </row>
    <row r="37" spans="1:18" ht="80.25" customHeight="1">
      <c r="B37" s="151"/>
      <c r="C37" s="152"/>
      <c r="D37" s="152"/>
      <c r="E37" s="152"/>
      <c r="F37" s="152"/>
      <c r="G37" s="152"/>
      <c r="H37" s="152"/>
      <c r="I37" s="152"/>
      <c r="J37" s="152"/>
      <c r="K37" s="152"/>
      <c r="L37" s="152"/>
      <c r="M37" s="152"/>
      <c r="N37" s="152"/>
      <c r="O37" s="152"/>
      <c r="P37" s="153"/>
      <c r="Q37" s="154"/>
      <c r="R37" s="63"/>
    </row>
  </sheetData>
  <mergeCells count="19">
    <mergeCell ref="O2:Q6"/>
    <mergeCell ref="N9:O9"/>
    <mergeCell ref="C2:D6"/>
    <mergeCell ref="E2:N6"/>
    <mergeCell ref="C9:C10"/>
    <mergeCell ref="D9:D10"/>
    <mergeCell ref="E9:E10"/>
    <mergeCell ref="F9:F10"/>
    <mergeCell ref="I9:J9"/>
    <mergeCell ref="I36:M36"/>
    <mergeCell ref="N36:O36"/>
    <mergeCell ref="G9:H9"/>
    <mergeCell ref="B36:D36"/>
    <mergeCell ref="B37:Q37"/>
    <mergeCell ref="E36:F36"/>
    <mergeCell ref="G36:H36"/>
    <mergeCell ref="B35:Q35"/>
    <mergeCell ref="B34:Q34"/>
    <mergeCell ref="P36:Q36"/>
  </mergeCells>
  <dataValidations count="2">
    <dataValidation type="list" allowBlank="1" showInputMessage="1" showErrorMessage="1" sqref="F11:F31">
      <formula1>$S$2:$S$6</formula1>
    </dataValidation>
    <dataValidation type="list" allowBlank="1" showInputMessage="1" showErrorMessage="1" sqref="H32">
      <formula1>$Q$2:$Q$6</formula1>
    </dataValidation>
  </dataValidations>
  <printOptions horizontalCentered="1" verticalCentered="1"/>
  <pageMargins left="0.19685039370078741" right="0.19685039370078741" top="0.19685039370078741" bottom="0.19685039370078741" header="0" footer="0"/>
  <pageSetup paperSize="120" scale="56"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FC1C0B89CBCD42B0D09254E734E80D" ma:contentTypeVersion="1" ma:contentTypeDescription="Crear nuevo documento." ma:contentTypeScope="" ma:versionID="fe645a19dee6248264d36f6b980e562c">
  <xsd:schema xmlns:xsd="http://www.w3.org/2001/XMLSchema" xmlns:xs="http://www.w3.org/2001/XMLSchema" xmlns:p="http://schemas.microsoft.com/office/2006/metadata/properties" xmlns:ns2="2febaad4-4a94-47d8-bd40-dd72d5026160" targetNamespace="http://schemas.microsoft.com/office/2006/metadata/properties" ma:root="true" ma:fieldsID="39cdc0b1397330d7fc0fdfc2d8da9f47"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739A88-7E11-4AC1-9CF7-5DC3C77EE68F}"/>
</file>

<file path=customXml/itemProps2.xml><?xml version="1.0" encoding="utf-8"?>
<ds:datastoreItem xmlns:ds="http://schemas.openxmlformats.org/officeDocument/2006/customXml" ds:itemID="{FEB2E578-BED5-48E9-89B8-474D57AC433B}"/>
</file>

<file path=customXml/itemProps3.xml><?xml version="1.0" encoding="utf-8"?>
<ds:datastoreItem xmlns:ds="http://schemas.openxmlformats.org/officeDocument/2006/customXml" ds:itemID="{4CA08339-B549-44CF-80AE-8FB6A86362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Instrucciones</vt:lpstr>
      <vt:lpstr>RG1</vt:lpstr>
      <vt:lpstr>Monitoreo y Seguimiento RG1</vt:lpstr>
      <vt:lpstr>'Monitoreo y Seguimiento RG1'!Área_de_impresión</vt:lpstr>
      <vt:lpstr>'RG1'!Área_de_impresión</vt:lpstr>
      <vt:lpstr>'Monitoreo y Seguimiento RG1'!Títulos_a_imprimir</vt:lpstr>
      <vt:lpstr>'RG1'!Títulos_a_imprimir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Libia Garzon Bohorquez</dc:creator>
  <cp:lastModifiedBy>Lina Milene Peña Vargas</cp:lastModifiedBy>
  <cp:lastPrinted>2015-10-07T23:19:01Z</cp:lastPrinted>
  <dcterms:created xsi:type="dcterms:W3CDTF">2015-06-22T21:28:44Z</dcterms:created>
  <dcterms:modified xsi:type="dcterms:W3CDTF">2020-02-19T14:57:34Z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0x010100DCFC1C0B89CBCD42B0D09254E734E80D</vt:lpwstr>
  </property>
</Properties>
</file>