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OcolmenaresM\Desktop\"/>
    </mc:Choice>
  </mc:AlternateContent>
  <bookViews>
    <workbookView xWindow="0" yWindow="0" windowWidth="20490" windowHeight="7155" firstSheet="1" activeTab="1"/>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'RG1'!$A$1:$U$66</definedName>
    <definedName name="_xlnm.Print_Area" localSheetId="3">'RG2'!$A$1:$T$61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'RG1'!$38:$39</definedName>
    <definedName name="_xlnm.Print_Titles" localSheetId="3">'RG2'!$32:$33</definedName>
    <definedName name="_xlnm.Print_Titles" localSheetId="5">'RG3'!$32:$33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H11" i="20"/>
  <c r="G11" i="20"/>
  <c r="F11" i="20"/>
  <c r="K11" i="20" s="1"/>
  <c r="L11" i="20" s="1"/>
  <c r="E11" i="20"/>
  <c r="D11" i="20"/>
  <c r="N11" i="20" s="1"/>
  <c r="O11" i="20" s="1"/>
  <c r="S54" i="19"/>
  <c r="T54" i="19" s="1"/>
  <c r="S53" i="19"/>
  <c r="T53" i="19" s="1"/>
  <c r="S46" i="19"/>
  <c r="T46" i="19" s="1"/>
  <c r="S45" i="19"/>
  <c r="T45" i="19" s="1"/>
  <c r="S44" i="19"/>
  <c r="T44" i="19" s="1"/>
  <c r="S43" i="19"/>
  <c r="T43" i="19" s="1"/>
  <c r="S42" i="19"/>
  <c r="T42" i="19" s="1"/>
  <c r="S41" i="19"/>
  <c r="T41" i="19" s="1"/>
  <c r="S40" i="19"/>
  <c r="T40" i="19" s="1"/>
  <c r="S39" i="19"/>
  <c r="T39" i="19" s="1"/>
  <c r="S38" i="19"/>
  <c r="T38" i="19" s="1"/>
  <c r="S37" i="19"/>
  <c r="T37" i="19" s="1"/>
  <c r="S36" i="19"/>
  <c r="T36" i="19" s="1"/>
  <c r="S35" i="19"/>
  <c r="T35" i="19" s="1"/>
  <c r="S34" i="19"/>
  <c r="T34" i="19" s="1"/>
  <c r="G11" i="18"/>
  <c r="O11" i="22" l="1"/>
  <c r="N12" i="22"/>
  <c r="O12"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K12" i="18"/>
  <c r="L12" i="18" s="1"/>
  <c r="K13" i="18"/>
  <c r="L13" i="18" s="1"/>
  <c r="K14" i="18"/>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5" i="18"/>
  <c r="E16" i="18"/>
  <c r="E17" i="18"/>
  <c r="E18" i="18"/>
  <c r="E19" i="18"/>
  <c r="E20" i="18"/>
  <c r="E21" i="18"/>
  <c r="E22" i="18"/>
  <c r="E23" i="18"/>
  <c r="E24" i="18"/>
  <c r="E25" i="18"/>
  <c r="E26" i="18"/>
  <c r="E27" i="18"/>
  <c r="E28" i="18"/>
  <c r="E29" i="18"/>
  <c r="E30" i="18"/>
  <c r="E11" i="18"/>
  <c r="D15" i="18"/>
  <c r="D16" i="18"/>
  <c r="D17" i="18"/>
  <c r="D18" i="18"/>
  <c r="D19" i="18"/>
  <c r="D20" i="18"/>
  <c r="D21" i="18"/>
  <c r="D22" i="18"/>
  <c r="D23" i="18"/>
  <c r="D24" i="18"/>
  <c r="D25" i="18"/>
  <c r="D26" i="18"/>
  <c r="D27" i="18"/>
  <c r="D28" i="18"/>
  <c r="D29" i="18"/>
  <c r="D30" i="18"/>
  <c r="D11" i="18"/>
  <c r="N11" i="18" s="1"/>
  <c r="N13" i="20" l="1"/>
  <c r="O13" i="20" s="1"/>
  <c r="N13" i="22"/>
  <c r="O11" i="18"/>
  <c r="N12" i="18"/>
  <c r="T46" i="10"/>
  <c r="U46" i="10" s="1"/>
  <c r="T50" i="10"/>
  <c r="U50" i="10" s="1"/>
  <c r="T54" i="10"/>
  <c r="U54" i="10" s="1"/>
  <c r="T55" i="10"/>
  <c r="U55" i="10" s="1"/>
  <c r="T56" i="10"/>
  <c r="U56" i="10" s="1"/>
  <c r="T57" i="10"/>
  <c r="U57" i="10" s="1"/>
  <c r="T58" i="10"/>
  <c r="U58" i="10" s="1"/>
  <c r="T59" i="10"/>
  <c r="U59" i="10" s="1"/>
  <c r="N14" i="20" l="1"/>
  <c r="O14" i="20" s="1"/>
  <c r="O13" i="22"/>
  <c r="N14" i="22"/>
  <c r="O14" i="22" s="1"/>
  <c r="O12" i="18"/>
  <c r="N13" i="18"/>
  <c r="N15" i="20" l="1"/>
  <c r="O15" i="20" s="1"/>
  <c r="N15" i="22"/>
  <c r="O13" i="18"/>
  <c r="N14" i="18"/>
  <c r="N16" i="20" l="1"/>
  <c r="O16" i="20" s="1"/>
  <c r="O15" i="22"/>
  <c r="N16" i="22"/>
  <c r="O14" i="18"/>
  <c r="N15" i="18"/>
  <c r="O15" i="18" s="1"/>
  <c r="N17" i="20" l="1"/>
  <c r="O16" i="22"/>
  <c r="N17" i="22"/>
  <c r="N16" i="18"/>
  <c r="N18" i="20" l="1"/>
  <c r="O18" i="20" s="1"/>
  <c r="O17" i="20"/>
  <c r="O17" i="22"/>
  <c r="N18" i="22"/>
  <c r="O16" i="18"/>
  <c r="N17" i="18"/>
  <c r="N18" i="18" s="1"/>
  <c r="N19" i="20" l="1"/>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E38" authorId="0" shapeId="0">
      <text>
        <r>
          <rPr>
            <b/>
            <sz val="9"/>
            <color rgb="FF000000"/>
            <rFont val="Tahoma"/>
            <family val="2"/>
          </rPr>
          <t xml:space="preserve">Agencia ITRC:
</t>
        </r>
        <r>
          <rPr>
            <sz val="9"/>
            <color rgb="FF000000"/>
            <rFont val="Tahoma"/>
            <family val="2"/>
          </rPr>
          <t xml:space="preserve">Defina el control que se propone desarrollar para la mitigación del Riesgo identificado. 
</t>
        </r>
        <r>
          <rPr>
            <sz val="9"/>
            <color rgb="FF000000"/>
            <rFont val="Tahoma"/>
            <family val="2"/>
          </rPr>
          <t xml:space="preserve">
</t>
        </r>
        <r>
          <rPr>
            <sz val="9"/>
            <color rgb="FF000000"/>
            <rFont val="Tahoma"/>
            <family val="2"/>
          </rPr>
          <t xml:space="preserve">Los controles deben establecerse con sustantivo o adjetivo (palabra terminada en sión, ción).
</t>
        </r>
      </text>
    </comment>
    <comment ref="F38" authorId="1" shapeId="0">
      <text>
        <r>
          <rPr>
            <b/>
            <sz val="9"/>
            <color rgb="FF000000"/>
            <rFont val="Tahoma"/>
            <family val="2"/>
          </rPr>
          <t>Agencia ITRC:</t>
        </r>
        <r>
          <rPr>
            <sz val="9"/>
            <color rgb="FF000000"/>
            <rFont val="Tahoma"/>
            <family val="2"/>
          </rPr>
          <t xml:space="preserve">
</t>
        </r>
        <r>
          <rPr>
            <sz val="9"/>
            <color rgb="FF000000"/>
            <rFont val="Tahoma"/>
            <family val="2"/>
          </rPr>
          <t xml:space="preserve">Se debe escribir de manera concreta la acción propuesta. La redacción de las acciones deberán iniciar con verbos en infinitivo, asociada al control propuesto. 
</t>
        </r>
        <r>
          <rPr>
            <sz val="9"/>
            <color rgb="FF000000"/>
            <rFont val="Tahoma"/>
            <family val="2"/>
          </rPr>
          <t xml:space="preserve">Pueden ser una o varias acciones que permitan construir un único control. 
</t>
        </r>
        <r>
          <rPr>
            <sz val="9"/>
            <color rgb="FF000000"/>
            <rFont val="Tahoma"/>
            <family val="2"/>
          </rPr>
          <t xml:space="preserve"> Si existe más de una tarea por acción, se debe escribir nuevamente la acción. No es posible combinar celdas. </t>
        </r>
      </text>
    </comment>
    <comment ref="G38"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H38"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I38"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J38" authorId="1" shapeId="0">
      <text>
        <r>
          <rPr>
            <b/>
            <sz val="9"/>
            <color rgb="FF000000"/>
            <rFont val="Tahoma"/>
            <family val="2"/>
          </rPr>
          <t>Agencia ITRC:</t>
        </r>
        <r>
          <rPr>
            <sz val="9"/>
            <color rgb="FF000000"/>
            <rFont val="Tahoma"/>
            <family val="2"/>
          </rPr>
          <t xml:space="preserve"> Descripción del resultado que se espera obtener con la implementación de la tarea.
</t>
        </r>
      </text>
    </comment>
    <comment ref="K38" authorId="1" shapeId="0">
      <text>
        <r>
          <rPr>
            <b/>
            <sz val="9"/>
            <color rgb="FF000000"/>
            <rFont val="Tahoma"/>
            <family val="2"/>
          </rPr>
          <t>Agencia ITRC:</t>
        </r>
        <r>
          <rPr>
            <sz val="9"/>
            <color rgb="FF000000"/>
            <rFont val="Tahoma"/>
            <family val="2"/>
          </rPr>
          <t xml:space="preserve"> Identificar el producto que se logrará con la ejecución de la acción, que siempre debe estar asociado con la acción formulada.
</t>
        </r>
      </text>
    </comment>
    <comment ref="M38" authorId="1" shapeId="0">
      <text>
        <r>
          <rPr>
            <b/>
            <sz val="9"/>
            <color rgb="FF000000"/>
            <rFont val="Tahoma"/>
            <family val="2"/>
          </rPr>
          <t>Agencia ITRC:</t>
        </r>
        <r>
          <rPr>
            <sz val="9"/>
            <color rgb="FF000000"/>
            <rFont val="Tahoma"/>
            <family val="2"/>
          </rPr>
          <t xml:space="preserve">
</t>
        </r>
        <r>
          <rPr>
            <sz val="9"/>
            <color rgb="FF000000"/>
            <rFont val="Tahoma"/>
            <family val="2"/>
          </rPr>
          <t xml:space="preserve">Indicar la fecha de inicio en  formato DD/MM/AAAA
</t>
        </r>
        <r>
          <rPr>
            <sz val="9"/>
            <color rgb="FF000000"/>
            <rFont val="Tahoma"/>
            <family val="2"/>
          </rPr>
          <t xml:space="preserve">
</t>
        </r>
        <r>
          <rPr>
            <sz val="9"/>
            <color rgb="FF000000"/>
            <rFont val="Tahoma"/>
            <family val="2"/>
          </rPr>
          <t>Las tareas se definen realizar durante un tiempo limite para su realización</t>
        </r>
      </text>
    </comment>
    <comment ref="N38"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O38"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P38"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Q38"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R38"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K39" authorId="0" shapeId="0">
      <text>
        <r>
          <rPr>
            <b/>
            <sz val="9"/>
            <color rgb="FF000000"/>
            <rFont val="Tahoma"/>
            <family val="2"/>
          </rPr>
          <t xml:space="preserve">Agencia ITRC: </t>
        </r>
        <r>
          <rPr>
            <sz val="9"/>
            <color rgb="FF000000"/>
            <rFont val="Tahoma"/>
            <family val="2"/>
          </rPr>
          <t>La tarea siempre debe ser completamente medible.</t>
        </r>
        <r>
          <rPr>
            <b/>
            <sz val="9"/>
            <color rgb="FF000000"/>
            <rFont val="Tahoma"/>
            <family val="2"/>
          </rPr>
          <t xml:space="preserve"> 
</t>
        </r>
      </text>
    </comment>
    <comment ref="L39"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R39"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S39"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T39"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<sst xmlns="http://schemas.openxmlformats.org/spreadsheetml/2006/main" count="421" uniqueCount="174">
  <si>
    <t>Lineamientos para diligenciar el Plan de Prevención de Fraude  y Corrupción - PPFC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</si>
  <si>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</si>
  <si>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 xml:space="preserve">Plan de Prevención de Fraude y Corrupción - PPFC </t>
  </si>
  <si>
    <t>Sistema Integrado de Gestión - SIG</t>
  </si>
  <si>
    <t>Baja</t>
  </si>
  <si>
    <t>Media - baja</t>
  </si>
  <si>
    <t>Media</t>
  </si>
  <si>
    <t>Media - alta</t>
  </si>
  <si>
    <t>Alta</t>
  </si>
  <si>
    <t>Entidad</t>
  </si>
  <si>
    <t>DIAN</t>
  </si>
  <si>
    <t>Inspección No.</t>
  </si>
  <si>
    <t>Fecha de elaboración</t>
  </si>
  <si>
    <t>Indicar la fecha de elaboración del PPFC</t>
  </si>
  <si>
    <t>Fecha de formalización</t>
  </si>
  <si>
    <t>Indicar la fecha en que la ITRC formalizó el  PPFC</t>
  </si>
  <si>
    <t>Fecha de corte</t>
  </si>
  <si>
    <t>Señalar la fecha de corte del seguimiento (trimestre o periodo)</t>
  </si>
  <si>
    <t>1. Identificación  del Riesgo que se mitiga</t>
  </si>
  <si>
    <t>ID del Riesgo de Gestión  :  RG 1. N/A</t>
  </si>
  <si>
    <t xml:space="preserve">2. Identificación y descripción del Hallazgo.  </t>
  </si>
  <si>
    <t>ID del hallazgo I. Fallas en la validación del cumplimiento de requisitos establecidos para la autorización de los tránsitos aduaneros nacionales en la Dirección Seccional de Impuestos y Aduanas de Buenaventura, en contravía de lo establecido en el procedimiento PR-OA-0178 “Autorización de tránsito aduanero nacional” versión 2 y los artículos 209, 396 y 397, del Decreto 390 de 2016.</t>
  </si>
  <si>
    <t xml:space="preserve">ID del hallazgo II. Incumplimiento de los requisitos establecidos para otorgar una prórroga de término para finalizar DTA, CV y/o Cabotaje en la Dirección Seccional de Impuestos y Aduanas de Buenaventura, en contravía de lo dispuesto en el artículo 321 de la Resolución 4240 del 1/06/2000, evidenciado en autos de prórroga de término para finalizar DTA, CV y/o Cabotaje, expedidos por fuera del término establecido o sin el cumplimiento de requisitos. </t>
  </si>
  <si>
    <t>ID del hallazgo III. Fallas en el control y seguimiento del cumplimiento de los requisitos establecidos para la finalización de los tránsitos aduaneros nacionales en las Direcciones Seccionales de Aduanas de Bogotá, Medellín y Cali, en contravía de lo establecido en el procedimiento PR-OA-0179 “Finalización de tránsito aduanero nacional” versión 2 y en los artículos 318 y 319 de la Resolución 4240 de 2000</t>
  </si>
  <si>
    <t>ID del hallazgo IV. Falta de integridad de la información que es ingresada al aplicativo SYGA relacionada con los tránsitos aduaneros incumpliendo uno de los principios fundamentales, la Seguridad de la Información (Integridad: La información y sus métodos de procesamiento deben ser completos y exactos) conforme al Decreto 1008 del 14/06/2018 por el cual se establecen los lineamientos generales de la Política de Gobierno Digital en su artículo 2.2.9.1.1.3 y lo definido en el anexo 5.3. Anexo 3 – Segmentación Elementos Habilitadores: Seguridad de la Información del Manual de Gobierno Digital versión 7., evidenciando Fallas en el diligenciamiento de la información correspondiente a DTA y CV por parte de los responsables de ingresarla en el sistema SYGA.</t>
  </si>
  <si>
    <t xml:space="preserve">ID del hallazgo V. Diligencias de inspección realizadas por funcionarios sin estar debidamente comisionados incumpliendo lo establecido en la actividad 10 del procedimiento PR-OA-0178 “Autorización de tránsito aduanero nacional” versión 2 y el procedimiento PR-GH-0076 “Gestión de Comisiones al Interior del País” </t>
  </si>
  <si>
    <t>ID del hallazgo VI. Falta de integridad de la información que es ingresada al aplicativo SYGA relacionada con los tránsitos aduaneros comparada con la información suministrada por los depósitos y zonas francas, incumpliendo uno de los principios fundamentales, la Seguridad de la Información (Integridad: la información y sus métodos de procesamiento deben ser completos y exactos) conforme al Decreto 1008 del 14/06/2018, por el cual se establecen los lineamientos generales de la Política de Gobierno Digital en su artículo 2.2.9.1.1.3 y lo definido en el anexo 5.3. Anexo 3 – Segmentación Elementos Habilitadores: Seguridad de la Información del Manual de Gobierno Digital versión 7</t>
  </si>
  <si>
    <t>ID del hallazgo VII. Autorizaciones de tránsitos aduaneros nacionales en la Dirección Seccional de Impuestos y Aduanas de Buenaventura sin el cumplimiento de requisitos, en contravía de lo establecido en el procedimiento PR-OA-0178 “Autorización de tránsito aduanero nacional” versión 2 y los artículos 209, 396 y 397, del Decreto 390 de 2016</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</si>
  <si>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</si>
  <si>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 del Riesgo de Corrupción :  RFC 1. Direccionamiento de las actividades relacionadas con tránsito aduanero nacional para beneficio propio o de terceros</t>
  </si>
  <si>
    <t>ID del Riesgo de Corrupción :  RFC 2. N/A</t>
  </si>
  <si>
    <t>4. Descripción del Plan de prevención de fraude y corrupción</t>
  </si>
  <si>
    <t>#</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</si>
  <si>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</si>
  <si>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</si>
  <si>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</si>
  <si>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</si>
  <si>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</si>
  <si>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</si>
  <si>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</si>
  <si>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</si>
  <si>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</si>
  <si>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</si>
  <si>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</si>
  <si>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</si>
  <si>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5.  Avance PPFC</t>
  </si>
  <si>
    <t>No. Recomedación</t>
  </si>
  <si>
    <t xml:space="preserve">RECOMENDACIÓN. </t>
  </si>
  <si>
    <t>Cantidad</t>
  </si>
  <si>
    <t>Producto</t>
  </si>
  <si>
    <t xml:space="preserve">Descripción  - evidencias </t>
  </si>
  <si>
    <t xml:space="preserve">% Avance </t>
  </si>
  <si>
    <t>Importancia</t>
  </si>
  <si>
    <t>Ponderación</t>
  </si>
  <si>
    <r>
      <t>Recomendación operativa:</t>
    </r>
    <r>
      <rPr>
        <sz val="10"/>
        <color theme="1"/>
        <rFont val="Arial Narrow"/>
        <family val="2"/>
      </rPr>
      <t xml:space="preserve"> Documentar por medio de un procedimiento, instructivo, manual, orden, memorando, circular, etc., el registro de los consecutivos de autorización de tránsitos aduaneros en el libro radicador, toda vez que a la fecha se encuentra en operación, pero no se encuentra documentada esta actividad y no tiene seguimiento periódico a los registrado en cuanto a fechas y consecutivos de autorizaciones de tránsitos.</t>
    </r>
  </si>
  <si>
    <t>Utilización del sistema informático electrónico de Tránsito Aduanero - MUISCA para el control de las autorizaciones, prórrogas y finalizaciones de los tránsitos</t>
  </si>
  <si>
    <t>Utilizar el sistema informático electrónico de Tránsito Aduanero para el control de las autorizaciones de los tránsitos</t>
  </si>
  <si>
    <t>Mejora</t>
  </si>
  <si>
    <t>Registrar la totalidad de las autorizaciones de los tránsitos a través del SIE de tránsito</t>
  </si>
  <si>
    <t>Controlar las autorizaciones de los tránsitos</t>
  </si>
  <si>
    <t>Reportes generados por el SIE transito</t>
  </si>
  <si>
    <t>Direcciones Seccionales de impuestos y Aduanas y de Aduanas</t>
  </si>
  <si>
    <r>
      <t>Recomendación operativa:</t>
    </r>
    <r>
      <rPr>
        <sz val="10"/>
        <color theme="1"/>
        <rFont val="Arial Narrow"/>
        <family val="2"/>
      </rPr>
      <t xml:space="preserve"> Documentar por medio de un procedimiento, instructivo, manual, orden, memorando, circular, etc., controles para un adecuado seguimiento al registro de las operaciones de Tránsitos Aduaneros en el SIE SYGA Siglo XXI (Autorización, prorrogas y finalización) así mismo, incluir validaciones en los registros de fechas de autorización vs fechas en que la carga es movilizada en puerto; fecha dada para finalizar y fecha real de finalización en el sistema, con el fin de generar alertas de inconsistencias, extemporaneidad y de registro.</t>
    </r>
  </si>
  <si>
    <r>
      <t xml:space="preserve">Recomendación Operativa: </t>
    </r>
    <r>
      <rPr>
        <sz val="10"/>
        <color theme="1"/>
        <rFont val="Arial Narrow"/>
        <family val="2"/>
      </rPr>
      <t>Implementar controles en el procedimiento de Finalización de Tránsito Aduanero Nacional” que obliguen a documentar los casos en los cuales se presente algún tipo de diferencia entre los documentos generados en la autorización del tránsito en la aduana de partida y los documentos soporte de la finalización número de Autorización, Número de formulario 650 Declaración de Tránsito Aduanero y/o Cabotaje (DTA) o formulario 660 continuación de viaje y los documentos soporte correspondientes.</t>
    </r>
  </si>
  <si>
    <r>
      <t xml:space="preserve">Recomendación Operativa: </t>
    </r>
    <r>
      <rPr>
        <sz val="10"/>
        <color theme="1"/>
        <rFont val="Arial Narrow"/>
        <family val="2"/>
      </rPr>
      <t>Se recomienda que la División de Gestión de Operación Aduanera, Diseñe un mecanismo de control para el seguimiento del registro de las autorizaciones de Tránsitos Aduaneros en el SIE SYGA Siglo XXI, teniendo en cuenta que se evidenciaron varios casos en los que las fechas registradas en los formularios físicos no concuerdan con los mismos datos que registraron en el sistema.</t>
    </r>
  </si>
  <si>
    <r>
      <t>Recomendación operativa:</t>
    </r>
    <r>
      <rPr>
        <sz val="10"/>
        <color theme="1"/>
        <rFont val="Arial Narrow"/>
        <family val="2"/>
      </rPr>
      <t xml:space="preserve"> Evaluar la Implementación a nivel nacional de la herramienta desarrollada en la Dirección Seccional de Aduanas de Medellín para el perfilamiento de carga, dicho aplicativo está basado en una matriz de riesgo, la cual cuenta con diecisiete (17) variables que son analizadas y arroja un resultado de alto, medio o bajo riesgo, lo cual permite minimizar la subjetividad en dicho proceso.</t>
    </r>
  </si>
  <si>
    <t>implementación del software para perfilamiento de riesgos CARGO TARGETING SYSTEM CTS, que permitirá la evaluación de la información  para ejecutar la selectividad en los procesos de carga  importaciones, salida de mercancías y tránsito aduanero,</t>
  </si>
  <si>
    <t xml:space="preserve">Implementar el software que permita perfilar la carga para reconocimiento </t>
  </si>
  <si>
    <t xml:space="preserve">Elaborar y Presentar FT-SI-2206 Solicitud de Servicio para la creación o ajuste de un sistema de Información </t>
  </si>
  <si>
    <t>Aprobación de la solicitud de Servicio para la creación o ajuste de un sistema de información, por parte del Centro de Despacho</t>
  </si>
  <si>
    <t>FT-SI-2206 presentado en Centro de Despacho</t>
  </si>
  <si>
    <t>Dirección de Gestión Organizacional</t>
  </si>
  <si>
    <t xml:space="preserve">Subdirectora de Gestión de Comercio Exterior 
Jefe Coordinación de Administración y Perfilamiento de Riesgos </t>
  </si>
  <si>
    <t>Conformación equipo de trabajo para diagnostico y planificación de la implementación</t>
  </si>
  <si>
    <t>Contar con el equipo de trabajo necesario para la implementación del sistema</t>
  </si>
  <si>
    <t>Acta de reunión de conformación del equipo de trabajo</t>
  </si>
  <si>
    <t>Subdirección de Gestión de Tecnologia, Información y Comunicaciones 
Subdirección de Gestión de Comercio Exterior
Dirección de Gestión Organizacional</t>
  </si>
  <si>
    <t xml:space="preserve">Subdirector de Gestión de Tecnología y Telecomunicaciones
Subdirectora de Gestión de Comercio Exterior
Jefe Coordinación de Administración y Perfilamiento de Riesgos </t>
  </si>
  <si>
    <t xml:space="preserve">Firma del acuerdo para el uso del CTS </t>
  </si>
  <si>
    <t>Contar con el soporte legal para la implementación del software CTS</t>
  </si>
  <si>
    <t>Acuerdo de Uso de CTA firmado</t>
  </si>
  <si>
    <t>Dirección General
Dirección de Gestión de Aduanas
Dirección de Gestión Organizacional</t>
  </si>
  <si>
    <t xml:space="preserve">Director General
Directora de Gestión de Aduanas
Directora de Gestión Organizacional  </t>
  </si>
  <si>
    <t xml:space="preserve">Implementación y pruebas del software </t>
  </si>
  <si>
    <t xml:space="preserve">Software implementado </t>
  </si>
  <si>
    <t>Recomendación operativa: Insistir, a través de la retroalimentación a los funcionarios, el cumplimiento de la revisión documental de manera detallada de cada uno de los soportes que se deben anexar para la autorización del tránsito aduanero, conforme a lo estipulado en el procedimiento PR­OA­0178 “Autorización de Tránsito Aduanero Nacional “ Versión 2 vigente desde el 29/06/2017, en la actividad 01­analizar la consistencia de los documentos soporte de la operación para ingreso y para salida: “… y sus documentos soporte los cuales deben ser: documento de transporte (carta de porte o BL o la guía aérea), factura, vistos buenos necesarios, formulario de movimiento de mercancías (si es necesario), certificado de integración (si es necesario), garantía, certificación de la garantía cuando se ha constituido garantías específicas, (excepto cuando se trate de salidas parciales de mercancías) …”.</t>
  </si>
  <si>
    <t>Actualización y socialización del procedimiento PR­-OA­-0178 “Autorización de Tránsito Aduanero Nacional "</t>
  </si>
  <si>
    <t xml:space="preserve">Actualizar el procedimiento PR­-OA­0178 “Autorización de Tránsito Aduanero Nacional “ </t>
  </si>
  <si>
    <t xml:space="preserve">Revisar y actualizar el procedimiento PR­-OA­-0178 “Autorización de Tránsito Aduanero Nacional “ </t>
  </si>
  <si>
    <t>Contar con procedimientos actualizados</t>
  </si>
  <si>
    <t>Procedimiento actualizado</t>
  </si>
  <si>
    <t>Subdirección de Gestión de Comercio Exterior
Coordinación de Organización y Gestión de Calidad</t>
  </si>
  <si>
    <r>
      <t xml:space="preserve">Recomendación Operativa: </t>
    </r>
    <r>
      <rPr>
        <sz val="10"/>
        <color theme="1"/>
        <rFont val="Arial Narrow"/>
        <family val="2"/>
      </rPr>
      <t>Es necesario que la DIAN evalué los riesgos del proceso dado que existen actividades manuales de aplicación recurrente, lo que hace que en el proceso se pierda el control poniendo en riesgo la toma de decisiones dentro de los procedimientos de “Autorización de Tránsito Aduanero Nacional “y “Finalización de Tránsito Aduanero Nacional”.</t>
    </r>
  </si>
  <si>
    <t xml:space="preserve">Actualización la matriz de Riesgos del proceso de Operación Aduanera </t>
  </si>
  <si>
    <t xml:space="preserve">Actualizar la matriz de riesgos del Proceso de Operación Aduanera </t>
  </si>
  <si>
    <t>Actualizar las matriz de operación aduanera.</t>
  </si>
  <si>
    <t>Realizar las actualizaciones a la matriz de operación aduanera</t>
  </si>
  <si>
    <t xml:space="preserve">Matriz de Riesgos actualizada </t>
  </si>
  <si>
    <t xml:space="preserve">Subdirección de Gestión de Comercio Exterior
Coordinación de Administración y Perfilamiento de Riesgos </t>
  </si>
  <si>
    <t xml:space="preserve">Subdirectora de Gestión de Comercio Exterior
Jefe Coordinación de Administración y Perfilamiento de Riesgos </t>
  </si>
  <si>
    <r>
      <t xml:space="preserve">Recomendación Estratégica: </t>
    </r>
    <r>
      <rPr>
        <sz val="10"/>
        <color theme="1"/>
        <rFont val="Arial Narrow"/>
        <family val="2"/>
      </rPr>
      <t>Desarrollar una herramienta informática por medio de la cual se gestione el proceso de autorización y finalización de tránsitos aduaneros, en la cual la información sea gestionada por los funcionarios DIAN (diligenciamiento del formulario) y la asignación del número de autorización, fecha de autorización y fecha límite para finalizar sea asignada automáticamente por dicho sistema, evitando falta de soporte en los casos de finalización extemporánea, los procesos manuales y duplicidad en las DTA, a fin de prevenir y minimizar los espacios de fraude y corrupción detectados.</t>
    </r>
  </si>
  <si>
    <t xml:space="preserve">Puesta en producción del servicio Informático Electrónico de Tránsito Aduanero (MUISCA) a nivel Nacional </t>
  </si>
  <si>
    <t xml:space="preserve">Colocar en producción el servicio Informático Electrónico de Tránsito Aduanero (MUISCA) a nivel Nacional </t>
  </si>
  <si>
    <t>Implementación del servicio</t>
  </si>
  <si>
    <t>Implementar el servicio Informático Electrónico de Tránsito Aduanero (MUISCA) a nivel Nacional</t>
  </si>
  <si>
    <t>Servicio implementado</t>
  </si>
  <si>
    <t xml:space="preserve">Subdirección de Gestión de Tecnologia, Información y Comunicaciones 
Subdirección de Gestión de Comercio Exterior
</t>
  </si>
  <si>
    <t xml:space="preserve">Subdirector de Gestión de Tecnología y Telecomunicaciones
Subdirectora de Gestión de Comercio Exterior
</t>
  </si>
  <si>
    <t>…</t>
  </si>
  <si>
    <t>Página 1 de 1</t>
  </si>
  <si>
    <t>EL FORMATO IMPRESO DE ESTE DOCUMENTO ES UNA COPIA NO CONTROLADA</t>
  </si>
  <si>
    <t>Código</t>
  </si>
  <si>
    <t xml:space="preserve"> PM01-AGR-PR02-FT12</t>
  </si>
  <si>
    <t>Versión:</t>
  </si>
  <si>
    <t>Fecha de emisión:</t>
  </si>
  <si>
    <t>5.  Avance PPFC Entidad</t>
  </si>
  <si>
    <t>6.  Avance PPFC ITRC</t>
  </si>
  <si>
    <t>Consolidado de Avance por Acción</t>
  </si>
  <si>
    <t xml:space="preserve">% Avance Entidades </t>
  </si>
  <si>
    <t>Descripción  - evidencias - observaciones Agencia ITRC</t>
  </si>
  <si>
    <t>% Avance Agencia ITRC</t>
  </si>
  <si>
    <t>Acción</t>
  </si>
  <si>
    <t>% Avance ponderado por importancia</t>
  </si>
  <si>
    <t>revisar la actual matriz de riesgo del proceso de operación aduanera, para definirlos a partir del  objetivo del proceso</t>
  </si>
  <si>
    <t>Conformar equipo de trabajo para la revisión de la actual matriz de riesgo del proceso de Operación Aduanera</t>
  </si>
  <si>
    <t>Revisar y ajustar la matriz de riesgo del proceso de Operación aduanera</t>
  </si>
  <si>
    <t>Aprobación de la matriz de riesgo del proceso de operación aduanera revisada</t>
  </si>
  <si>
    <t>Identificar la Entidad que esta formulando el PPFC</t>
  </si>
  <si>
    <t>Este numero es el asignado a la inspección</t>
  </si>
  <si>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</si>
  <si>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hallazgo I. </t>
    </r>
    <r>
      <rPr>
        <sz val="11"/>
        <color theme="0" tint="-0.34998626667073579"/>
        <rFont val="Myriad Pro"/>
        <family val="2"/>
      </rPr>
      <t>(Esta identificación y descripción se encuentra en el informe final)</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</si>
  <si>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</si>
  <si>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</si>
  <si>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Acción No.1</t>
  </si>
  <si>
    <t>Tarea No.1</t>
  </si>
  <si>
    <t>Tarea No.2</t>
  </si>
  <si>
    <t>Tarea No.3</t>
  </si>
  <si>
    <r>
      <rPr>
        <b/>
        <sz val="10"/>
        <color theme="1"/>
        <rFont val="Arial Narrow"/>
        <family val="2"/>
      </rPr>
      <t>Recomendación Operativa</t>
    </r>
    <r>
      <rPr>
        <sz val="10"/>
        <color theme="1"/>
        <rFont val="Arial Narrow"/>
        <family val="2"/>
      </rPr>
      <t>: Definir controles de supervisión por parte de los Jefes de División de Gestión de la Operación Aduanera y/o jefes GIT de Zona Franca, que permitan evidenciar la adecuada revisión de los documentos soporte para las autorizaciones, prórrogas y finalizaciones en las Operaciones de Tránsito Aduanero.</t>
    </r>
  </si>
  <si>
    <t>Preventiva</t>
  </si>
  <si>
    <t>Asegurar el cumplimiento de los requisitos establecidos en la norma.</t>
  </si>
  <si>
    <t>División Gestión Control Carga</t>
  </si>
  <si>
    <t>Jefe División Gestión Control Carga</t>
  </si>
  <si>
    <t>Capacitación a funcionarios de la División Gestión Control Carga, en lo relacionado al régimen de tránsito.</t>
  </si>
  <si>
    <t>Realizar capacitación a los funcionarios de la División de Gestión Control Carga, en los siguientes temas:
- Requisitos establecidos para la finalización de los tránsitos aduaneros nacionales.
-Utilización de los formatos y documentación establecidos en la norma, par el envío de insumos a la División de Fiscalización.</t>
  </si>
  <si>
    <t>Capacitación realizada</t>
  </si>
  <si>
    <t>Lista de asistencia a capacitación</t>
  </si>
  <si>
    <t>Promoción de la cultura de la seguridad de la información en los funcionarios responsables de las actividades propias de la Operación de Tránsito Aduanero.</t>
  </si>
  <si>
    <t>Elaborar plan de trabajo para diseñar y desarrollar campaña de sensibilización y/o capacitación orientadas a los usuarios internos acerca de los pilares de la seguridad de la información: Disponibilidad, Integridad y Confidencialidad, así como la importancia de ejecutar correctamente los procedimientos y controles del proceso de Operacón Aduanera-Tránsito Aduanero</t>
  </si>
  <si>
    <t>Elaborar plan de trabajo con la participación de las áreas involucradas.</t>
  </si>
  <si>
    <t>Que los usuarios internos de la DIAN conozcan y apliquen los conceptos de Disponibilidad, Integridad y Confidencialidad, así como la importancia de ejecutar correctamente los procedimientos y controles del proceso de Operacón Aduanera-Tránsito aduanero</t>
  </si>
  <si>
    <t>Plan de trabajo</t>
  </si>
  <si>
    <t xml:space="preserve">Oficina de Seguridad de la Información
</t>
  </si>
  <si>
    <t>Oficina de Seguridad de la Información</t>
  </si>
  <si>
    <t>Jefe Oficina de Seguridad de la Información</t>
  </si>
  <si>
    <t>Realizar seguimiento a las tareas del plan de trabajo.</t>
  </si>
  <si>
    <t>Verfificar que el plan de trabajo se desarrolle oportuna y correctamente</t>
  </si>
  <si>
    <t>Reunión seguimiento</t>
  </si>
  <si>
    <t xml:space="preserve">• Oficina de Seguridad de la Información
• Subdirección de Gestión de Tecnologías de Información y Telecomunicaciones
• Oficina de Comunicaciones
• Coordinación Escuela de Impuestos y Aduanas
</t>
  </si>
  <si>
    <t>Oficina de Seguridad de la Información 
Director de Gestión de Aduanas</t>
  </si>
  <si>
    <t>Jefe Oficina de Seguridad de la Información
Director de Gestión de Aduanas</t>
  </si>
  <si>
    <t>Definición de roles que ayuden a establecer diferentes barreras de seguridad y controles efectivos de acceso a la información tanto física como digital.</t>
  </si>
  <si>
    <t>Elaborar plan de trabajo para identificar controles y/o barreras de seguridad que sean factibles de implementar para controlar de manera efectiva el acceso y operación de los sistemas de información de la operación de tránsito aduanero.</t>
  </si>
  <si>
    <t>Que se identifiquen los controles y/o barreras de seguridad que sean factibles de implementar para controlar de manera efectiva el acceso y operación de los sistemas de información de la operación de tránsito aduanero.</t>
  </si>
  <si>
    <t xml:space="preserve">• Oficina de Seguridad de la Información
• Subdirección de Gestión de Tecnologías de Información y Telecomunicaciones
</t>
  </si>
  <si>
    <t>Oficina de Sefguridad de la Información
Subdirección de Gestión de Tecnologías de Información y Telecomunicaciones
Subdirección de Comercio Exterior</t>
  </si>
  <si>
    <t>Jefe Oficina de Seguridad de la Información
Subdirector de Gestión de Comercio Exterior
Subdirector de Gestión de Tecnologías de Información y Telecomunicaciones</t>
  </si>
  <si>
    <t>Realizar seguimiento a las tareas del plan de trabajo para identificar controles y/o barreras de seguridad que sean factibles de implementar para controlar de manera efectiva el acceso y operación de los sistemas de información de la operación de tránsito aduanero.</t>
  </si>
  <si>
    <t xml:space="preserve">Elaborar plan de trabajo para la implementación de los nuevos controles y/o barreras de seguridad identificados para la gestión de información física y digital de la operación de tránsito aduanero. </t>
  </si>
  <si>
    <t xml:space="preserve">Elaborar plan para implementar los nuevos controles y/o barreras de seguridad identificados para la gestión de información física y digital de la operación de tránsito aduanero. </t>
  </si>
  <si>
    <t xml:space="preserve">Contar con un plan que permita implementar los nuevos controles y/o barreras de seguridad identificados para la gestión de información física y digital de la operación de tránsito aduanero. </t>
  </si>
  <si>
    <t>Subdirección de Gestión de Comercio Exterior
Subdirección de Gestión de Tecnologías de Información y Telecomunicaciones</t>
  </si>
  <si>
    <t>Subdirector de Gestión de Comercio Exterior
Subdirector de Gestión de Tecnologías de Información y Telecomunicaciones</t>
  </si>
  <si>
    <t xml:space="preserve">Realizar seguimiento a las tareas del plan de trabajo.para la implementación de los nuevos controles y/o barreras de seguridad identificados para la gestión de información física y digital de la operación de tránsito aduanero. </t>
  </si>
  <si>
    <t>De mejora</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</si>
</sst>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b/>
      <sz val="9"/>
      <color rgb="FF000000"/>
      <name val="Tahoma"/>
      <family val="2"/>
    </font>
    <font>
      <sz val="9"/>
      <color rgb="FF000000"/>
      <name val="Tahoma"/>
      <family val="2"/>
    </font>
    <font>
      <b/>
      <sz val="10"/>
      <color theme="1"/>
      <name val="Arial Narrow"/>
      <family val="2"/>
    </font>
    <font>
      <sz val="10"/>
      <color theme="1"/>
      <name val="Arial Narrow"/>
      <family val="2"/>
    </font>
    <font>
      <b/>
      <sz val="11"/>
      <color theme="4" tint="-0.249977111117893"/>
      <name val="Myriad Pro"/>
    </font>
    <font>
      <sz val="8"/>
      <color theme="4" tint="-0.249977111117893"/>
      <name val="Myriad Pro"/>
      <family val="2"/>
    </font>
    <font>
      <sz val="11"/>
      <color theme="4" tint="-0.249977111117893"/>
      <name val="Myriad Pro"/>
    </font>
    <font>
      <sz val="11"/>
      <color rgb="FF2F75B5"/>
      <name val="Myriad Pro"/>
      <family val="2"/>
    </font>
    <font>
      <sz val="10"/>
      <color rgb="FF2F75B5"/>
      <name val="Calibri"/>
      <family val="2"/>
      <scheme val="minor"/>
    </font>
    <font>
      <sz val="10"/>
      <color rgb="FF0070C0"/>
      <name val="Myriad Pro"/>
      <family val="2"/>
    </font>
    <font>
      <sz val="10"/>
      <color rgb="FF0070C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rgb="FFFFFFFF"/>
        <bgColor rgb="FF000000"/>
      </patternFill>
    </fill>
  </fills>
  <borders count="57">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theme="3"/>
      </right>
      <top style="hair">
        <color theme="3"/>
      </top>
      <bottom/>
      <diagonal/>
    </border>
    <border>
      <left style="medium">
        <color indexed="64"/>
      </left>
      <right style="hair">
        <color theme="3"/>
      </right>
      <top/>
      <bottom style="hair">
        <color theme="3"/>
      </bottom>
      <diagonal/>
    </border>
    <border>
      <left/>
      <right style="medium">
        <color indexed="64"/>
      </right>
      <top/>
      <bottom/>
      <diagonal/>
    </border>
    <border>
      <left style="medium">
        <color indexed="64"/>
      </left>
      <right style="hair">
        <color theme="3"/>
      </right>
      <top/>
      <bottom/>
      <diagonal/>
    </border>
    <border>
      <left style="hair">
        <color rgb="FF808080"/>
      </left>
      <right style="hair">
        <color rgb="FF808080"/>
      </right>
      <top style="hair">
        <color rgb="FF808080"/>
      </top>
      <bottom style="hair">
        <color rgb="FF808080"/>
      </bottom>
      <diagonal/>
    </border>
    <border>
      <left/>
      <right style="hair">
        <color rgb="FF808080"/>
      </right>
      <top style="hair">
        <color rgb="FF808080"/>
      </top>
      <bottom style="hair">
        <color rgb="FF808080"/>
      </bottom>
      <diagonal/>
    </border>
    <border>
      <left style="hair">
        <color rgb="FF44546A"/>
      </left>
      <right style="hair">
        <color rgb="FF44546A"/>
      </right>
      <top style="hair">
        <color rgb="FF44546A"/>
      </top>
      <bottom style="hair">
        <color rgb="FF44546A"/>
      </bottom>
      <diagonal/>
    </border>
    <border>
      <left/>
      <right style="hair">
        <color theme="3"/>
      </right>
      <top style="hair">
        <color theme="3"/>
      </top>
      <bottom/>
      <diagonal/>
    </border>
    <border>
      <left style="hair">
        <color theme="3"/>
      </left>
      <right/>
      <top style="hair">
        <color theme="3"/>
      </top>
      <bottom/>
      <diagonal/>
    </border>
    <border>
      <left/>
      <right style="hair">
        <color theme="3"/>
      </right>
      <top/>
      <bottom/>
      <diagonal/>
    </border>
  </borders>
  <cellStyleXfs count="3">
    <xf numFmtId="0" fontId="0" fillId="0" borderId="0"/>
    <xf numFmtId="0" fontId="1" fillId="0" borderId="0"/>
    <xf numFmtId="9" fontId="28" fillId="0" borderId="0" applyFont="0" applyFill="0" applyBorder="0" applyAlignment="0" applyProtection="0"/>
  </cellStyleXfs>
  <cellXfs count="218">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0" fontId="34" fillId="0" borderId="43" xfId="0" applyFont="1" applyBorder="1" applyAlignment="1">
      <alignment horizontal="justify" vertical="center" wrapText="1"/>
    </xf>
    <xf numFmtId="0" fontId="34" fillId="0" borderId="44" xfId="0" applyFont="1" applyBorder="1" applyAlignment="1">
      <alignment horizontal="justify" vertical="center" wrapText="1"/>
    </xf>
    <xf numFmtId="1" fontId="2" fillId="2" borderId="11" xfId="0" applyNumberFormat="1" applyFont="1" applyFill="1" applyBorder="1" applyAlignment="1">
      <alignment horizontal="center" vertical="top" wrapText="1"/>
    </xf>
    <xf numFmtId="0" fontId="36" fillId="2" borderId="2" xfId="0" applyFont="1" applyFill="1" applyBorder="1" applyAlignment="1">
      <alignment horizontal="center" vertical="center"/>
    </xf>
    <xf numFmtId="0" fontId="2" fillId="2" borderId="0" xfId="0" applyFont="1" applyFill="1" applyAlignment="1">
      <alignment horizontal="center" vertical="center" wrapText="1"/>
    </xf>
    <xf numFmtId="0" fontId="38" fillId="2" borderId="12" xfId="0" applyFont="1" applyFill="1" applyBorder="1" applyAlignment="1">
      <alignment horizontal="center" vertical="top" wrapText="1"/>
    </xf>
    <xf numFmtId="0" fontId="38" fillId="2" borderId="11" xfId="0" applyFont="1" applyFill="1" applyBorder="1" applyAlignment="1">
      <alignment horizontal="center" vertical="center" wrapText="1"/>
    </xf>
    <xf numFmtId="0" fontId="10" fillId="2" borderId="0" xfId="1" applyFont="1" applyFill="1" applyBorder="1" applyAlignment="1">
      <alignment horizontal="center" vertical="center"/>
    </xf>
    <xf numFmtId="0" fontId="2" fillId="2" borderId="0" xfId="0" applyFont="1" applyFill="1" applyAlignment="1">
      <alignment horizontal="center" vertical="center"/>
    </xf>
    <xf numFmtId="0" fontId="37" fillId="2" borderId="0" xfId="0" applyFont="1" applyFill="1" applyAlignment="1">
      <alignment horizontal="center" vertical="center" wrapText="1"/>
    </xf>
    <xf numFmtId="0" fontId="9" fillId="0" borderId="0" xfId="1" applyFont="1" applyAlignment="1">
      <alignment horizontal="center" vertical="center"/>
    </xf>
    <xf numFmtId="0" fontId="8" fillId="4" borderId="11" xfId="0" applyFont="1" applyFill="1" applyBorder="1" applyAlignment="1">
      <alignment horizontal="center" vertical="center" wrapText="1"/>
    </xf>
    <xf numFmtId="0" fontId="35" fillId="0" borderId="44" xfId="0" applyFont="1" applyBorder="1" applyAlignment="1">
      <alignment horizontal="justify" vertical="center" wrapText="1"/>
    </xf>
    <xf numFmtId="0" fontId="39" fillId="6" borderId="51" xfId="0" applyFont="1" applyFill="1" applyBorder="1" applyAlignment="1">
      <alignment horizontal="center" vertical="center" wrapText="1"/>
    </xf>
    <xf numFmtId="0" fontId="39" fillId="6" borderId="52" xfId="0" applyFont="1" applyFill="1" applyBorder="1" applyAlignment="1">
      <alignment horizontal="center" vertical="center" wrapText="1"/>
    </xf>
    <xf numFmtId="14" fontId="39" fillId="6" borderId="52" xfId="0" applyNumberFormat="1" applyFont="1" applyFill="1" applyBorder="1" applyAlignment="1">
      <alignment horizontal="center" vertical="center" wrapText="1"/>
    </xf>
    <xf numFmtId="0" fontId="40" fillId="6" borderId="53" xfId="0" applyFont="1" applyFill="1" applyBorder="1" applyAlignment="1">
      <alignment horizontal="center" vertical="center" wrapText="1"/>
    </xf>
    <xf numFmtId="0" fontId="39" fillId="0" borderId="52" xfId="0" applyFont="1" applyFill="1" applyBorder="1" applyAlignment="1">
      <alignment horizontal="justify" vertical="center" wrapText="1"/>
    </xf>
    <xf numFmtId="0" fontId="36" fillId="2" borderId="0" xfId="0" applyFont="1" applyFill="1" applyBorder="1" applyAlignment="1">
      <alignment horizontal="center" vertical="center"/>
    </xf>
    <xf numFmtId="0" fontId="14" fillId="5" borderId="0" xfId="0" applyFont="1" applyFill="1" applyBorder="1" applyAlignment="1">
      <alignment horizontal="center" vertical="center" wrapText="1"/>
    </xf>
    <xf numFmtId="0" fontId="41" fillId="2" borderId="12" xfId="0" applyFont="1" applyFill="1" applyBorder="1" applyAlignment="1">
      <alignment horizontal="left" vertical="top" wrapText="1"/>
    </xf>
    <xf numFmtId="0" fontId="41" fillId="2" borderId="12" xfId="0" applyFont="1" applyFill="1" applyBorder="1" applyAlignment="1">
      <alignment horizontal="center" vertical="center" wrapText="1"/>
    </xf>
    <xf numFmtId="0" fontId="41" fillId="2" borderId="11" xfId="0" applyFont="1" applyFill="1" applyBorder="1" applyAlignment="1">
      <alignment horizontal="left" vertical="top" wrapText="1"/>
    </xf>
    <xf numFmtId="0" fontId="41" fillId="2" borderId="11" xfId="0" applyFont="1" applyFill="1" applyBorder="1" applyAlignment="1">
      <alignment horizontal="center" vertical="top" wrapText="1"/>
    </xf>
    <xf numFmtId="14" fontId="41" fillId="2" borderId="11" xfId="0" applyNumberFormat="1" applyFont="1" applyFill="1" applyBorder="1" applyAlignment="1">
      <alignment horizontal="center" vertical="top" wrapText="1"/>
    </xf>
    <xf numFmtId="0" fontId="8" fillId="2" borderId="5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42" fillId="2" borderId="54" xfId="0" applyFont="1" applyFill="1" applyBorder="1" applyAlignment="1">
      <alignment horizontal="center" vertical="center" wrapText="1"/>
    </xf>
    <xf numFmtId="0" fontId="42" fillId="2" borderId="56" xfId="0" applyFont="1" applyFill="1" applyBorder="1" applyAlignment="1">
      <alignment horizontal="center" vertical="center" wrapText="1"/>
    </xf>
    <xf numFmtId="0" fontId="42" fillId="2" borderId="22"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2" fillId="2" borderId="19" xfId="0" applyFont="1" applyFill="1" applyBorder="1" applyAlignment="1">
      <alignment horizontal="center" vertical="center"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0" fontId="18"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8" fillId="4" borderId="11" xfId="0" applyFont="1" applyFill="1" applyBorder="1" applyAlignment="1">
      <alignment horizontal="center" vertical="center"/>
    </xf>
    <xf numFmtId="0" fontId="5" fillId="3" borderId="8" xfId="0" applyFont="1" applyFill="1" applyBorder="1" applyAlignment="1">
      <alignment horizontal="left"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34" fillId="0" borderId="45"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4" xfId="0" applyFont="1" applyBorder="1" applyAlignment="1">
      <alignment horizontal="center" vertical="center" wrapText="1"/>
    </xf>
    <xf numFmtId="0" fontId="38" fillId="2" borderId="22"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2" fillId="2" borderId="13"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9" xfId="0" applyFont="1" applyFill="1" applyBorder="1" applyAlignment="1">
      <alignment horizontal="center" vertical="center" wrapText="1"/>
    </xf>
    <xf numFmtId="1" fontId="2" fillId="2" borderId="22" xfId="2" applyNumberFormat="1" applyFont="1" applyFill="1" applyBorder="1" applyAlignment="1">
      <alignment horizontal="center" vertical="top" wrapText="1"/>
    </xf>
    <xf numFmtId="1" fontId="2" fillId="2" borderId="13" xfId="2" applyNumberFormat="1" applyFont="1" applyFill="1" applyBorder="1" applyAlignment="1">
      <alignment horizontal="center" vertical="top" wrapText="1"/>
    </xf>
    <xf numFmtId="1" fontId="2" fillId="2" borderId="19" xfId="2" applyNumberFormat="1" applyFont="1" applyFill="1" applyBorder="1" applyAlignment="1">
      <alignment horizontal="center" vertical="top" wrapText="1"/>
    </xf>
    <xf numFmtId="14" fontId="2" fillId="0" borderId="22" xfId="0" applyNumberFormat="1" applyFont="1" applyFill="1" applyBorder="1" applyAlignment="1">
      <alignment horizontal="center" vertical="top" wrapText="1"/>
    </xf>
    <xf numFmtId="14" fontId="2" fillId="0" borderId="13" xfId="0" applyNumberFormat="1" applyFont="1" applyFill="1" applyBorder="1" applyAlignment="1">
      <alignment horizontal="center" vertical="top" wrapText="1"/>
    </xf>
    <xf numFmtId="14" fontId="2" fillId="0" borderId="19" xfId="0" applyNumberFormat="1" applyFont="1" applyFill="1" applyBorder="1" applyAlignment="1">
      <alignment horizontal="center" vertical="top" wrapText="1"/>
    </xf>
    <xf numFmtId="0" fontId="3" fillId="2" borderId="50"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38" fillId="2" borderId="47" xfId="0" applyFont="1" applyFill="1" applyBorder="1" applyAlignment="1">
      <alignment horizontal="center" vertical="center" wrapText="1"/>
    </xf>
    <xf numFmtId="0" fontId="38" fillId="2" borderId="50" xfId="0" applyFont="1" applyFill="1" applyBorder="1" applyAlignment="1">
      <alignment horizontal="center" vertical="center" wrapText="1"/>
    </xf>
    <xf numFmtId="0" fontId="38" fillId="2" borderId="48" xfId="0" applyFont="1" applyFill="1" applyBorder="1" applyAlignment="1">
      <alignment horizontal="center" vertical="center" wrapText="1"/>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xmlns=""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1371600</xdr:colOff>
      <xdr:row>1</xdr:row>
      <xdr:rowOff>85725</xdr:rowOff>
    </xdr:from>
    <xdr:to>
      <xdr:col>5</xdr:col>
      <xdr:colOff>704850</xdr:colOff>
      <xdr:row>5</xdr:row>
      <xdr:rowOff>47625</xdr:rowOff>
    </xdr:to>
    <xdr:pic>
      <xdr:nvPicPr>
        <xdr:cNvPr id="4" name="Imagen 2">
          <a:extLst>
            <a:ext uri="{FF2B5EF4-FFF2-40B4-BE49-F238E27FC236}">
              <a16:creationId xmlns:a16="http://schemas.microsoft.com/office/drawing/2014/main" xmlns=""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xdr:colOff>
      <xdr:row>64</xdr:row>
      <xdr:rowOff>295275</xdr:rowOff>
    </xdr:from>
    <xdr:to>
      <xdr:col>10</xdr:col>
      <xdr:colOff>1447800</xdr:colOff>
      <xdr:row>64</xdr:row>
      <xdr:rowOff>609600</xdr:rowOff>
    </xdr:to>
    <xdr:pic>
      <xdr:nvPicPr>
        <xdr:cNvPr id="5" name="Imagen 9">
          <a:extLst>
            <a:ext uri="{FF2B5EF4-FFF2-40B4-BE49-F238E27FC236}">
              <a16:creationId xmlns:a16="http://schemas.microsoft.com/office/drawing/2014/main" xmlns=""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xmlns=""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xmlns=""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1057275</xdr:colOff>
      <xdr:row>1</xdr:row>
      <xdr:rowOff>66675</xdr:rowOff>
    </xdr:from>
    <xdr:to>
      <xdr:col>4</xdr:col>
      <xdr:colOff>390525</xdr:colOff>
      <xdr:row>5</xdr:row>
      <xdr:rowOff>28575</xdr:rowOff>
    </xdr:to>
    <xdr:pic>
      <xdr:nvPicPr>
        <xdr:cNvPr id="4" name="Imagen 2">
          <a:extLst>
            <a:ext uri="{FF2B5EF4-FFF2-40B4-BE49-F238E27FC236}">
              <a16:creationId xmlns:a16="http://schemas.microsoft.com/office/drawing/2014/main" xmlns=""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809625</xdr:colOff>
      <xdr:row>59</xdr:row>
      <xdr:rowOff>285750</xdr:rowOff>
    </xdr:from>
    <xdr:to>
      <xdr:col>10</xdr:col>
      <xdr:colOff>647700</xdr:colOff>
      <xdr:row>59</xdr:row>
      <xdr:rowOff>600075</xdr:rowOff>
    </xdr:to>
    <xdr:pic>
      <xdr:nvPicPr>
        <xdr:cNvPr id="5" name="Imagen 9">
          <a:extLst>
            <a:ext uri="{FF2B5EF4-FFF2-40B4-BE49-F238E27FC236}">
              <a16:creationId xmlns:a16="http://schemas.microsoft.com/office/drawing/2014/main" xmlns="" id="{C27F4EB1-4AB6-4CD5-A8FE-826A2FF8D1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981825" y="16344900"/>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xmlns=""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415636</xdr:colOff>
      <xdr:row>36</xdr:row>
      <xdr:rowOff>294409</xdr:rowOff>
    </xdr:from>
    <xdr:to>
      <xdr:col>12</xdr:col>
      <xdr:colOff>955098</xdr:colOff>
      <xdr:row>36</xdr:row>
      <xdr:rowOff>608734</xdr:rowOff>
    </xdr:to>
    <xdr:pic>
      <xdr:nvPicPr>
        <xdr:cNvPr id="5" name="Imagen 9">
          <a:extLst>
            <a:ext uri="{FF2B5EF4-FFF2-40B4-BE49-F238E27FC236}">
              <a16:creationId xmlns:a16="http://schemas.microsoft.com/office/drawing/2014/main" xmlns="" id="{2BB620B3-A561-48F0-847E-F80A5262BA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98227"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xmlns=""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1066800</xdr:colOff>
      <xdr:row>59</xdr:row>
      <xdr:rowOff>247650</xdr:rowOff>
    </xdr:from>
    <xdr:to>
      <xdr:col>10</xdr:col>
      <xdr:colOff>904875</xdr:colOff>
      <xdr:row>59</xdr:row>
      <xdr:rowOff>561975</xdr:rowOff>
    </xdr:to>
    <xdr:pic>
      <xdr:nvPicPr>
        <xdr:cNvPr id="5" name="Imagen 9">
          <a:extLst>
            <a:ext uri="{FF2B5EF4-FFF2-40B4-BE49-F238E27FC236}">
              <a16:creationId xmlns:a16="http://schemas.microsoft.com/office/drawing/2014/main" xmlns="" id="{9BA1B8DD-B845-4F1E-B741-8604FD39BEC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7239000" y="16306800"/>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xmlns=""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329045</xdr:colOff>
      <xdr:row>36</xdr:row>
      <xdr:rowOff>381000</xdr:rowOff>
    </xdr:from>
    <xdr:to>
      <xdr:col>12</xdr:col>
      <xdr:colOff>868507</xdr:colOff>
      <xdr:row>36</xdr:row>
      <xdr:rowOff>695325</xdr:rowOff>
    </xdr:to>
    <xdr:pic>
      <xdr:nvPicPr>
        <xdr:cNvPr id="5" name="Imagen 9">
          <a:extLst>
            <a:ext uri="{FF2B5EF4-FFF2-40B4-BE49-F238E27FC236}">
              <a16:creationId xmlns:a16="http://schemas.microsoft.com/office/drawing/2014/main" xmlns="" id="{C72A104D-0AB2-40F9-915C-E05A63AC96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11636" y="12417136"/>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22" workbookViewId="0">
      <selection activeCell="B2" sqref="B2:K2"/>
    </sheetView>
  </sheetViews>
  <sheetFormatPr baseColWidth="10" defaultColWidth="11.42578125"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110" t="s">
        <v>0</v>
      </c>
      <c r="C2" s="111"/>
      <c r="D2" s="111"/>
      <c r="E2" s="111"/>
      <c r="F2" s="111"/>
      <c r="G2" s="111"/>
      <c r="H2" s="111"/>
      <c r="I2" s="111"/>
      <c r="J2" s="111"/>
      <c r="K2" s="112"/>
      <c r="L2" s="27"/>
      <c r="M2" s="27"/>
      <c r="N2" s="27"/>
      <c r="O2" s="27"/>
      <c r="P2" s="27"/>
    </row>
    <row r="3" spans="2:16" s="28" customFormat="1" ht="24.75" customHeight="1">
      <c r="B3" s="113" t="s">
        <v>1</v>
      </c>
      <c r="C3" s="114"/>
      <c r="D3" s="114"/>
      <c r="E3" s="114"/>
      <c r="F3" s="114"/>
      <c r="G3" s="114"/>
      <c r="H3" s="114"/>
      <c r="I3" s="114"/>
      <c r="J3" s="114"/>
      <c r="K3" s="115"/>
      <c r="L3" s="29"/>
      <c r="M3" s="29"/>
      <c r="N3" s="29"/>
      <c r="O3" s="29"/>
      <c r="P3" s="29"/>
    </row>
    <row r="4" spans="2:16" ht="24.75" customHeight="1">
      <c r="B4" s="116"/>
      <c r="C4" s="117"/>
      <c r="D4" s="117"/>
      <c r="E4" s="117"/>
      <c r="F4" s="117"/>
      <c r="G4" s="117"/>
      <c r="H4" s="117"/>
      <c r="I4" s="117"/>
      <c r="J4" s="117"/>
      <c r="K4" s="118"/>
      <c r="L4" s="27"/>
      <c r="M4" s="27"/>
      <c r="N4" s="27"/>
      <c r="O4" s="27"/>
      <c r="P4" s="27"/>
    </row>
    <row r="5" spans="2:16" ht="24.75" customHeight="1">
      <c r="B5" s="116"/>
      <c r="C5" s="117"/>
      <c r="D5" s="117"/>
      <c r="E5" s="117"/>
      <c r="F5" s="117"/>
      <c r="G5" s="117"/>
      <c r="H5" s="117"/>
      <c r="I5" s="117"/>
      <c r="J5" s="117"/>
      <c r="K5" s="118"/>
      <c r="L5" s="27"/>
      <c r="M5" s="27"/>
      <c r="N5" s="27"/>
      <c r="O5" s="27"/>
      <c r="P5" s="27"/>
    </row>
    <row r="6" spans="2:16" ht="24.75" customHeight="1">
      <c r="B6" s="116"/>
      <c r="C6" s="117"/>
      <c r="D6" s="117"/>
      <c r="E6" s="117"/>
      <c r="F6" s="117"/>
      <c r="G6" s="117"/>
      <c r="H6" s="117"/>
      <c r="I6" s="117"/>
      <c r="J6" s="117"/>
      <c r="K6" s="118"/>
      <c r="L6" s="27"/>
      <c r="M6" s="27"/>
      <c r="N6" s="27"/>
      <c r="O6" s="27"/>
      <c r="P6" s="27"/>
    </row>
    <row r="7" spans="2:16" ht="24.75" customHeight="1">
      <c r="B7" s="116"/>
      <c r="C7" s="117"/>
      <c r="D7" s="117"/>
      <c r="E7" s="117"/>
      <c r="F7" s="117"/>
      <c r="G7" s="117"/>
      <c r="H7" s="117"/>
      <c r="I7" s="117"/>
      <c r="J7" s="117"/>
      <c r="K7" s="118"/>
      <c r="L7" s="27"/>
      <c r="M7" s="27"/>
      <c r="N7" s="27"/>
      <c r="O7" s="27"/>
      <c r="P7" s="27"/>
    </row>
    <row r="8" spans="2:16" ht="24.75" customHeight="1">
      <c r="B8" s="116"/>
      <c r="C8" s="117"/>
      <c r="D8" s="117"/>
      <c r="E8" s="117"/>
      <c r="F8" s="117"/>
      <c r="G8" s="117"/>
      <c r="H8" s="117"/>
      <c r="I8" s="117"/>
      <c r="J8" s="117"/>
      <c r="K8" s="118"/>
      <c r="L8" s="27"/>
      <c r="M8" s="27"/>
      <c r="N8" s="27"/>
      <c r="O8" s="27"/>
      <c r="P8" s="27"/>
    </row>
    <row r="9" spans="2:16" ht="24.75" customHeight="1">
      <c r="B9" s="116"/>
      <c r="C9" s="117"/>
      <c r="D9" s="117"/>
      <c r="E9" s="117"/>
      <c r="F9" s="117"/>
      <c r="G9" s="117"/>
      <c r="H9" s="117"/>
      <c r="I9" s="117"/>
      <c r="J9" s="117"/>
      <c r="K9" s="118"/>
      <c r="L9" s="27"/>
      <c r="M9" s="27"/>
      <c r="N9" s="27"/>
      <c r="O9" s="27"/>
      <c r="P9" s="27"/>
    </row>
    <row r="10" spans="2:16" ht="24.75" customHeight="1">
      <c r="B10" s="116"/>
      <c r="C10" s="117"/>
      <c r="D10" s="117"/>
      <c r="E10" s="117"/>
      <c r="F10" s="117"/>
      <c r="G10" s="117"/>
      <c r="H10" s="117"/>
      <c r="I10" s="117"/>
      <c r="J10" s="117"/>
      <c r="K10" s="118"/>
      <c r="L10" s="27"/>
      <c r="M10" s="27"/>
      <c r="N10" s="27"/>
      <c r="O10" s="27"/>
      <c r="P10" s="27"/>
    </row>
    <row r="11" spans="2:16" ht="24.75" customHeight="1">
      <c r="B11" s="116"/>
      <c r="C11" s="117"/>
      <c r="D11" s="117"/>
      <c r="E11" s="117"/>
      <c r="F11" s="117"/>
      <c r="G11" s="117"/>
      <c r="H11" s="117"/>
      <c r="I11" s="117"/>
      <c r="J11" s="117"/>
      <c r="K11" s="118"/>
      <c r="L11" s="27"/>
      <c r="M11" s="27"/>
      <c r="N11" s="27"/>
      <c r="O11" s="27"/>
      <c r="P11" s="27"/>
    </row>
    <row r="12" spans="2:16" ht="24.75" customHeight="1">
      <c r="B12" s="116"/>
      <c r="C12" s="117"/>
      <c r="D12" s="117"/>
      <c r="E12" s="117"/>
      <c r="F12" s="117"/>
      <c r="G12" s="117"/>
      <c r="H12" s="117"/>
      <c r="I12" s="117"/>
      <c r="J12" s="117"/>
      <c r="K12" s="118"/>
      <c r="L12" s="27"/>
      <c r="M12" s="27"/>
      <c r="N12" s="27"/>
      <c r="O12" s="27"/>
      <c r="P12" s="27"/>
    </row>
    <row r="13" spans="2:16" ht="24.75" customHeight="1">
      <c r="B13" s="116"/>
      <c r="C13" s="117"/>
      <c r="D13" s="117"/>
      <c r="E13" s="117"/>
      <c r="F13" s="117"/>
      <c r="G13" s="117"/>
      <c r="H13" s="117"/>
      <c r="I13" s="117"/>
      <c r="J13" s="117"/>
      <c r="K13" s="118"/>
      <c r="L13" s="27"/>
      <c r="M13" s="27"/>
      <c r="N13" s="27"/>
      <c r="O13" s="27"/>
      <c r="P13" s="27"/>
    </row>
    <row r="14" spans="2:16" ht="24.75" customHeight="1">
      <c r="B14" s="116"/>
      <c r="C14" s="117"/>
      <c r="D14" s="117"/>
      <c r="E14" s="117"/>
      <c r="F14" s="117"/>
      <c r="G14" s="117"/>
      <c r="H14" s="117"/>
      <c r="I14" s="117"/>
      <c r="J14" s="117"/>
      <c r="K14" s="118"/>
      <c r="L14" s="27"/>
      <c r="M14" s="27"/>
      <c r="N14" s="27"/>
      <c r="O14" s="27"/>
      <c r="P14" s="27"/>
    </row>
    <row r="15" spans="2:16" ht="24.75" customHeight="1">
      <c r="B15" s="116"/>
      <c r="C15" s="117"/>
      <c r="D15" s="117"/>
      <c r="E15" s="117"/>
      <c r="F15" s="117"/>
      <c r="G15" s="117"/>
      <c r="H15" s="117"/>
      <c r="I15" s="117"/>
      <c r="J15" s="117"/>
      <c r="K15" s="118"/>
      <c r="L15" s="27"/>
      <c r="M15" s="27"/>
      <c r="N15" s="27"/>
      <c r="O15" s="27"/>
      <c r="P15" s="27"/>
    </row>
    <row r="16" spans="2:16" ht="24.75" customHeight="1">
      <c r="B16" s="116"/>
      <c r="C16" s="117"/>
      <c r="D16" s="117"/>
      <c r="E16" s="117"/>
      <c r="F16" s="117"/>
      <c r="G16" s="117"/>
      <c r="H16" s="117"/>
      <c r="I16" s="117"/>
      <c r="J16" s="117"/>
      <c r="K16" s="118"/>
      <c r="L16" s="27"/>
      <c r="M16" s="27"/>
      <c r="N16" s="27"/>
      <c r="O16" s="27"/>
      <c r="P16" s="27"/>
    </row>
    <row r="17" spans="2:16" ht="24.75" customHeight="1">
      <c r="B17" s="116"/>
      <c r="C17" s="117"/>
      <c r="D17" s="117"/>
      <c r="E17" s="117"/>
      <c r="F17" s="117"/>
      <c r="G17" s="117"/>
      <c r="H17" s="117"/>
      <c r="I17" s="117"/>
      <c r="J17" s="117"/>
      <c r="K17" s="118"/>
      <c r="L17" s="27"/>
      <c r="M17" s="27"/>
      <c r="N17" s="27"/>
      <c r="O17" s="27"/>
      <c r="P17" s="27"/>
    </row>
    <row r="18" spans="2:16" ht="24" customHeight="1">
      <c r="B18" s="116"/>
      <c r="C18" s="117"/>
      <c r="D18" s="117"/>
      <c r="E18" s="117"/>
      <c r="F18" s="117"/>
      <c r="G18" s="117"/>
      <c r="H18" s="117"/>
      <c r="I18" s="117"/>
      <c r="J18" s="117"/>
      <c r="K18" s="118"/>
      <c r="L18" s="27"/>
      <c r="M18" s="27"/>
      <c r="N18" s="27"/>
      <c r="O18" s="27"/>
      <c r="P18" s="27"/>
    </row>
    <row r="19" spans="2:16">
      <c r="B19" s="116"/>
      <c r="C19" s="117"/>
      <c r="D19" s="117"/>
      <c r="E19" s="117"/>
      <c r="F19" s="117"/>
      <c r="G19" s="117"/>
      <c r="H19" s="117"/>
      <c r="I19" s="117"/>
      <c r="J19" s="117"/>
      <c r="K19" s="118"/>
      <c r="L19" s="27"/>
      <c r="M19" s="27"/>
      <c r="N19" s="27"/>
      <c r="O19" s="27"/>
      <c r="P19" s="27"/>
    </row>
    <row r="20" spans="2:16">
      <c r="B20" s="116"/>
      <c r="C20" s="117"/>
      <c r="D20" s="117"/>
      <c r="E20" s="117"/>
      <c r="F20" s="117"/>
      <c r="G20" s="117"/>
      <c r="H20" s="117"/>
      <c r="I20" s="117"/>
      <c r="J20" s="117"/>
      <c r="K20" s="118"/>
      <c r="L20" s="27"/>
      <c r="M20" s="27"/>
      <c r="N20" s="27"/>
      <c r="O20" s="27"/>
      <c r="P20" s="27"/>
    </row>
    <row r="21" spans="2:16">
      <c r="B21" s="116"/>
      <c r="C21" s="117"/>
      <c r="D21" s="117"/>
      <c r="E21" s="117"/>
      <c r="F21" s="117"/>
      <c r="G21" s="117"/>
      <c r="H21" s="117"/>
      <c r="I21" s="117"/>
      <c r="J21" s="117"/>
      <c r="K21" s="118"/>
      <c r="L21" s="27"/>
      <c r="M21" s="27"/>
      <c r="N21" s="27"/>
      <c r="O21" s="27"/>
      <c r="P21" s="27"/>
    </row>
    <row r="22" spans="2:16">
      <c r="B22" s="116"/>
      <c r="C22" s="117"/>
      <c r="D22" s="117"/>
      <c r="E22" s="117"/>
      <c r="F22" s="117"/>
      <c r="G22" s="117"/>
      <c r="H22" s="117"/>
      <c r="I22" s="117"/>
      <c r="J22" s="117"/>
      <c r="K22" s="118"/>
      <c r="L22" s="27"/>
      <c r="M22" s="27"/>
      <c r="N22" s="27"/>
      <c r="O22" s="27"/>
      <c r="P22" s="27"/>
    </row>
    <row r="23" spans="2:16">
      <c r="B23" s="116"/>
      <c r="C23" s="117"/>
      <c r="D23" s="117"/>
      <c r="E23" s="117"/>
      <c r="F23" s="117"/>
      <c r="G23" s="117"/>
      <c r="H23" s="117"/>
      <c r="I23" s="117"/>
      <c r="J23" s="117"/>
      <c r="K23" s="118"/>
      <c r="L23" s="27"/>
      <c r="M23" s="27"/>
      <c r="N23" s="27"/>
      <c r="O23" s="27"/>
      <c r="P23" s="27"/>
    </row>
    <row r="24" spans="2:16">
      <c r="B24" s="116"/>
      <c r="C24" s="117"/>
      <c r="D24" s="117"/>
      <c r="E24" s="117"/>
      <c r="F24" s="117"/>
      <c r="G24" s="117"/>
      <c r="H24" s="117"/>
      <c r="I24" s="117"/>
      <c r="J24" s="117"/>
      <c r="K24" s="118"/>
      <c r="L24" s="27"/>
      <c r="M24" s="27"/>
      <c r="N24" s="27"/>
      <c r="O24" s="27"/>
      <c r="P24" s="27"/>
    </row>
    <row r="25" spans="2:16">
      <c r="B25" s="116"/>
      <c r="C25" s="117"/>
      <c r="D25" s="117"/>
      <c r="E25" s="117"/>
      <c r="F25" s="117"/>
      <c r="G25" s="117"/>
      <c r="H25" s="117"/>
      <c r="I25" s="117"/>
      <c r="J25" s="117"/>
      <c r="K25" s="118"/>
      <c r="L25" s="27"/>
      <c r="M25" s="27"/>
      <c r="N25" s="27"/>
      <c r="O25" s="27"/>
      <c r="P25" s="27"/>
    </row>
    <row r="26" spans="2:16">
      <c r="B26" s="119"/>
      <c r="C26" s="120"/>
      <c r="D26" s="120"/>
      <c r="E26" s="120"/>
      <c r="F26" s="120"/>
      <c r="G26" s="120"/>
      <c r="H26" s="120"/>
      <c r="I26" s="120"/>
      <c r="J26" s="120"/>
      <c r="K26" s="121"/>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V104"/>
  <sheetViews>
    <sheetView tabSelected="1" zoomScale="70" zoomScaleNormal="70" workbookViewId="0"/>
  </sheetViews>
  <sheetFormatPr baseColWidth="10" defaultColWidth="11.42578125" defaultRowHeight="14.25"/>
  <cols>
    <col min="1" max="1" width="1.42578125" style="1" customWidth="1"/>
    <col min="2" max="2" width="10.7109375" style="90" customWidth="1"/>
    <col min="3" max="3" width="29.140625" style="1" hidden="1" customWidth="1"/>
    <col min="4" max="4" width="4.42578125" style="1" customWidth="1"/>
    <col min="5" max="5" width="32.85546875" style="1" customWidth="1"/>
    <col min="6" max="6" width="30.85546875" style="1" customWidth="1"/>
    <col min="7" max="7" width="21.42578125" style="1" customWidth="1"/>
    <col min="8" max="8" width="18.85546875" style="1" customWidth="1"/>
    <col min="9" max="9" width="15.7109375" style="1" customWidth="1"/>
    <col min="10" max="10" width="26.42578125" style="1" customWidth="1"/>
    <col min="11" max="11" width="24" style="1" customWidth="1"/>
    <col min="12" max="12" width="23.140625" style="1" customWidth="1"/>
    <col min="13" max="14" width="13.28515625" style="1" customWidth="1"/>
    <col min="15" max="15" width="26.42578125" style="1" customWidth="1"/>
    <col min="16" max="17" width="25.42578125" style="1" customWidth="1"/>
    <col min="18" max="18" width="34.140625" style="1" customWidth="1"/>
    <col min="19" max="19" width="15.28515625" style="1" customWidth="1"/>
    <col min="20" max="20" width="25.7109375" style="1" hidden="1" customWidth="1"/>
    <col min="21" max="21" width="20.42578125" style="1" hidden="1" customWidth="1"/>
    <col min="22" max="22" width="5.85546875" style="1" customWidth="1"/>
    <col min="23" max="16384" width="11.42578125" style="1"/>
  </cols>
  <sheetData>
    <row r="1" spans="3:22" ht="9" customHeight="1"/>
    <row r="2" spans="3:22" ht="15" customHeight="1">
      <c r="C2" s="35"/>
      <c r="D2" s="127"/>
      <c r="E2" s="127"/>
      <c r="F2" s="127"/>
      <c r="G2" s="129" t="s">
        <v>2</v>
      </c>
      <c r="H2" s="129"/>
      <c r="I2" s="129"/>
      <c r="J2" s="129"/>
      <c r="K2" s="129"/>
      <c r="L2" s="129"/>
      <c r="M2" s="129"/>
      <c r="N2" s="129"/>
      <c r="O2" s="129"/>
      <c r="P2" s="129"/>
      <c r="Q2" s="128" t="s">
        <v>3</v>
      </c>
      <c r="R2" s="128"/>
      <c r="S2" s="128"/>
      <c r="T2" s="47"/>
      <c r="U2" s="31" t="s">
        <v>4</v>
      </c>
      <c r="V2" s="60"/>
    </row>
    <row r="3" spans="3:22" ht="12.75" customHeight="1">
      <c r="C3" s="36"/>
      <c r="D3" s="127"/>
      <c r="E3" s="127"/>
      <c r="F3" s="127"/>
      <c r="G3" s="129"/>
      <c r="H3" s="129"/>
      <c r="I3" s="129"/>
      <c r="J3" s="129"/>
      <c r="K3" s="129"/>
      <c r="L3" s="129"/>
      <c r="M3" s="129"/>
      <c r="N3" s="129"/>
      <c r="O3" s="129"/>
      <c r="P3" s="129"/>
      <c r="Q3" s="128"/>
      <c r="R3" s="128"/>
      <c r="S3" s="128"/>
      <c r="T3" s="47"/>
      <c r="U3" s="32" t="s">
        <v>5</v>
      </c>
      <c r="V3" s="60"/>
    </row>
    <row r="4" spans="3:22" ht="12.75" customHeight="1">
      <c r="C4" s="36"/>
      <c r="D4" s="127"/>
      <c r="E4" s="127"/>
      <c r="F4" s="127"/>
      <c r="G4" s="129"/>
      <c r="H4" s="129"/>
      <c r="I4" s="129"/>
      <c r="J4" s="129"/>
      <c r="K4" s="129"/>
      <c r="L4" s="129"/>
      <c r="M4" s="129"/>
      <c r="N4" s="129"/>
      <c r="O4" s="129"/>
      <c r="P4" s="129"/>
      <c r="Q4" s="128"/>
      <c r="R4" s="128"/>
      <c r="S4" s="128"/>
      <c r="T4" s="47"/>
      <c r="U4" s="32" t="s">
        <v>6</v>
      </c>
      <c r="V4" s="60"/>
    </row>
    <row r="5" spans="3:22" ht="12.75" customHeight="1">
      <c r="C5" s="36"/>
      <c r="D5" s="127"/>
      <c r="E5" s="127"/>
      <c r="F5" s="127"/>
      <c r="G5" s="129"/>
      <c r="H5" s="129"/>
      <c r="I5" s="129"/>
      <c r="J5" s="129"/>
      <c r="K5" s="129"/>
      <c r="L5" s="129"/>
      <c r="M5" s="129"/>
      <c r="N5" s="129"/>
      <c r="O5" s="129"/>
      <c r="P5" s="129"/>
      <c r="Q5" s="128"/>
      <c r="R5" s="128"/>
      <c r="S5" s="128"/>
      <c r="T5" s="47"/>
      <c r="U5" s="32" t="s">
        <v>7</v>
      </c>
      <c r="V5" s="60"/>
    </row>
    <row r="6" spans="3:22" ht="12.75" customHeight="1">
      <c r="C6" s="37"/>
      <c r="D6" s="127"/>
      <c r="E6" s="127"/>
      <c r="F6" s="127"/>
      <c r="G6" s="129"/>
      <c r="H6" s="129"/>
      <c r="I6" s="129"/>
      <c r="J6" s="129"/>
      <c r="K6" s="129"/>
      <c r="L6" s="129"/>
      <c r="M6" s="129"/>
      <c r="N6" s="129"/>
      <c r="O6" s="129"/>
      <c r="P6" s="129"/>
      <c r="Q6" s="128"/>
      <c r="R6" s="128"/>
      <c r="S6" s="128"/>
      <c r="T6" s="47"/>
      <c r="U6" s="33" t="s">
        <v>8</v>
      </c>
      <c r="V6" s="60"/>
    </row>
    <row r="7" spans="3:22" ht="15">
      <c r="C7" s="3"/>
      <c r="D7" s="4"/>
      <c r="E7" s="4"/>
      <c r="F7" s="4"/>
      <c r="G7" s="4"/>
      <c r="H7" s="4"/>
      <c r="I7" s="4"/>
      <c r="J7" s="34"/>
      <c r="K7" s="34"/>
      <c r="L7" s="34"/>
      <c r="M7" s="34"/>
      <c r="N7" s="34"/>
      <c r="O7" s="4"/>
      <c r="P7" s="19"/>
      <c r="Q7" s="19"/>
      <c r="R7" s="19"/>
      <c r="S7" s="19"/>
      <c r="T7" s="19"/>
      <c r="U7" s="2"/>
      <c r="V7" s="60"/>
    </row>
    <row r="8" spans="3:22" ht="15">
      <c r="C8" s="3"/>
      <c r="D8" s="4"/>
      <c r="E8" s="4"/>
      <c r="F8" s="4"/>
      <c r="G8" s="4"/>
      <c r="H8" s="4"/>
      <c r="I8" s="4"/>
      <c r="J8" s="34"/>
      <c r="K8" s="34"/>
      <c r="L8" s="34"/>
      <c r="M8" s="34"/>
      <c r="N8" s="34"/>
      <c r="O8" s="4"/>
      <c r="P8" s="19"/>
      <c r="Q8" s="19"/>
      <c r="R8" s="19"/>
      <c r="S8" s="19"/>
      <c r="T8" s="19"/>
      <c r="U8" s="5"/>
      <c r="V8" s="60"/>
    </row>
    <row r="9" spans="3:22" ht="15">
      <c r="C9" s="3"/>
      <c r="D9" s="4"/>
      <c r="E9" s="4"/>
      <c r="F9" s="4"/>
      <c r="G9" s="4"/>
      <c r="H9" s="4"/>
      <c r="I9" s="4"/>
      <c r="J9" s="6" t="s">
        <v>9</v>
      </c>
      <c r="K9" s="4"/>
      <c r="L9" s="137" t="s">
        <v>10</v>
      </c>
      <c r="M9" s="137"/>
      <c r="N9" s="137"/>
      <c r="O9" s="137"/>
      <c r="P9" s="4"/>
      <c r="Q9" s="19"/>
      <c r="R9" s="19"/>
      <c r="S9" s="19"/>
      <c r="T9" s="19"/>
      <c r="U9" s="5"/>
      <c r="V9" s="60"/>
    </row>
    <row r="10" spans="3:22" ht="15">
      <c r="C10" s="3"/>
      <c r="D10" s="4"/>
      <c r="E10" s="4"/>
      <c r="F10" s="4"/>
      <c r="G10" s="4"/>
      <c r="H10" s="4"/>
      <c r="I10" s="4"/>
      <c r="J10" s="6" t="s">
        <v>11</v>
      </c>
      <c r="K10" s="4"/>
      <c r="L10" s="137">
        <v>1707022418</v>
      </c>
      <c r="M10" s="137"/>
      <c r="N10" s="137"/>
      <c r="O10" s="137"/>
      <c r="P10" s="4"/>
      <c r="Q10" s="4"/>
      <c r="R10" s="4"/>
      <c r="S10" s="4"/>
      <c r="T10" s="4"/>
      <c r="U10" s="5"/>
      <c r="V10" s="60"/>
    </row>
    <row r="11" spans="3:22" ht="15">
      <c r="C11" s="3"/>
      <c r="D11" s="4"/>
      <c r="E11" s="4"/>
      <c r="F11" s="4"/>
      <c r="G11" s="4"/>
      <c r="H11" s="4"/>
      <c r="I11" s="4"/>
      <c r="J11" s="6" t="s">
        <v>12</v>
      </c>
      <c r="K11" s="4"/>
      <c r="L11" s="137" t="s">
        <v>13</v>
      </c>
      <c r="M11" s="137"/>
      <c r="N11" s="137"/>
      <c r="O11" s="137"/>
      <c r="P11" s="4"/>
      <c r="Q11" s="4"/>
      <c r="R11" s="4"/>
      <c r="S11" s="4"/>
      <c r="T11" s="4"/>
      <c r="U11" s="5"/>
      <c r="V11" s="60"/>
    </row>
    <row r="12" spans="3:22" ht="15">
      <c r="C12" s="3"/>
      <c r="D12" s="4"/>
      <c r="E12" s="4"/>
      <c r="F12" s="4"/>
      <c r="G12" s="4"/>
      <c r="H12" s="4"/>
      <c r="I12" s="4"/>
      <c r="J12" s="6" t="s">
        <v>14</v>
      </c>
      <c r="K12" s="4"/>
      <c r="L12" s="137" t="s">
        <v>15</v>
      </c>
      <c r="M12" s="137"/>
      <c r="N12" s="137"/>
      <c r="O12" s="137"/>
      <c r="P12" s="4"/>
      <c r="Q12" s="4"/>
      <c r="R12" s="4"/>
      <c r="S12" s="4"/>
      <c r="T12" s="4"/>
      <c r="U12" s="5"/>
      <c r="V12" s="60"/>
    </row>
    <row r="13" spans="3:22" ht="15">
      <c r="C13" s="3"/>
      <c r="D13" s="4"/>
      <c r="E13" s="4"/>
      <c r="F13" s="4"/>
      <c r="G13" s="4"/>
      <c r="H13" s="4"/>
      <c r="I13" s="4"/>
      <c r="J13" s="6" t="s">
        <v>16</v>
      </c>
      <c r="K13" s="4"/>
      <c r="L13" s="137" t="s">
        <v>17</v>
      </c>
      <c r="M13" s="137"/>
      <c r="N13" s="137"/>
      <c r="O13" s="137"/>
      <c r="P13" s="4"/>
      <c r="Q13" s="4"/>
      <c r="R13" s="4"/>
      <c r="S13" s="4"/>
      <c r="T13" s="4"/>
      <c r="U13" s="5"/>
      <c r="V13" s="60"/>
    </row>
    <row r="14" spans="3:22">
      <c r="C14" s="3"/>
      <c r="D14" s="4"/>
      <c r="E14" s="4"/>
      <c r="F14" s="4"/>
      <c r="G14" s="4"/>
      <c r="H14" s="4"/>
      <c r="I14" s="4"/>
      <c r="J14" s="30"/>
      <c r="K14" s="4"/>
      <c r="L14" s="20"/>
      <c r="M14" s="34"/>
      <c r="N14" s="34"/>
      <c r="O14" s="34"/>
      <c r="P14" s="4"/>
      <c r="Q14" s="4"/>
      <c r="R14" s="4"/>
      <c r="S14" s="4"/>
      <c r="T14" s="4"/>
      <c r="U14" s="5"/>
      <c r="V14" s="60"/>
    </row>
    <row r="15" spans="3:22" ht="5.25" customHeight="1">
      <c r="C15" s="3"/>
      <c r="D15" s="9"/>
      <c r="E15" s="9"/>
      <c r="F15" s="9"/>
      <c r="G15" s="9"/>
      <c r="H15" s="9"/>
      <c r="I15" s="9"/>
      <c r="J15" s="9"/>
      <c r="K15" s="7"/>
      <c r="L15" s="7"/>
      <c r="M15" s="4"/>
      <c r="N15" s="4"/>
      <c r="O15" s="4"/>
      <c r="P15" s="4"/>
      <c r="Q15" s="4"/>
      <c r="R15" s="4"/>
      <c r="S15" s="4"/>
      <c r="T15" s="4"/>
      <c r="U15" s="5"/>
      <c r="V15" s="60"/>
    </row>
    <row r="16" spans="3:22" ht="15" customHeight="1">
      <c r="C16" s="3"/>
      <c r="D16" s="146" t="s">
        <v>18</v>
      </c>
      <c r="E16" s="147"/>
      <c r="F16" s="147"/>
      <c r="G16" s="147"/>
      <c r="H16" s="147"/>
      <c r="I16" s="147"/>
      <c r="J16" s="147"/>
      <c r="K16" s="147"/>
      <c r="L16" s="147"/>
      <c r="M16" s="147"/>
      <c r="N16" s="147"/>
      <c r="O16" s="147"/>
      <c r="P16" s="148"/>
      <c r="Q16" s="4"/>
      <c r="R16" s="4"/>
      <c r="S16" s="4"/>
      <c r="T16" s="4"/>
      <c r="U16" s="5"/>
      <c r="V16" s="60"/>
    </row>
    <row r="17" spans="3:22" ht="5.25" customHeight="1">
      <c r="C17" s="3"/>
      <c r="D17" s="7"/>
      <c r="E17" s="7"/>
      <c r="F17" s="7"/>
      <c r="G17" s="7"/>
      <c r="H17" s="7"/>
      <c r="I17" s="7"/>
      <c r="J17" s="7"/>
      <c r="K17" s="7"/>
      <c r="L17" s="7"/>
      <c r="M17" s="7"/>
      <c r="N17" s="7"/>
      <c r="O17" s="7"/>
      <c r="P17" s="7"/>
      <c r="Q17" s="4"/>
      <c r="R17" s="4"/>
      <c r="S17" s="4"/>
      <c r="T17" s="4"/>
      <c r="U17" s="5"/>
      <c r="V17" s="60"/>
    </row>
    <row r="18" spans="3:22" ht="17.25" customHeight="1">
      <c r="C18" s="3"/>
      <c r="D18" s="141" t="s">
        <v>19</v>
      </c>
      <c r="E18" s="141"/>
      <c r="F18" s="141"/>
      <c r="G18" s="141"/>
      <c r="H18" s="141"/>
      <c r="I18" s="141"/>
      <c r="J18" s="141"/>
      <c r="K18" s="141"/>
      <c r="L18" s="141"/>
      <c r="M18" s="141"/>
      <c r="N18" s="141"/>
      <c r="O18" s="141"/>
      <c r="P18" s="141"/>
      <c r="Q18" s="4"/>
      <c r="R18" s="4"/>
      <c r="S18" s="4"/>
      <c r="T18" s="4"/>
      <c r="U18" s="5"/>
      <c r="V18" s="60"/>
    </row>
    <row r="19" spans="3:22" ht="4.5" customHeight="1">
      <c r="C19" s="3"/>
      <c r="D19" s="9"/>
      <c r="E19" s="9"/>
      <c r="F19" s="9"/>
      <c r="G19" s="9"/>
      <c r="H19" s="9"/>
      <c r="I19" s="9"/>
      <c r="J19" s="9"/>
      <c r="K19" s="9"/>
      <c r="L19" s="9"/>
      <c r="M19" s="10"/>
      <c r="N19" s="10"/>
      <c r="O19" s="11"/>
      <c r="P19" s="7"/>
      <c r="Q19" s="4"/>
      <c r="R19" s="4"/>
      <c r="S19" s="4"/>
      <c r="T19" s="4"/>
      <c r="U19" s="5"/>
      <c r="V19" s="60"/>
    </row>
    <row r="20" spans="3:22" ht="15.75" customHeight="1">
      <c r="C20" s="3"/>
      <c r="D20" s="143" t="s">
        <v>20</v>
      </c>
      <c r="E20" s="144"/>
      <c r="F20" s="144"/>
      <c r="G20" s="144"/>
      <c r="H20" s="144"/>
      <c r="I20" s="144"/>
      <c r="J20" s="144"/>
      <c r="K20" s="144"/>
      <c r="L20" s="144"/>
      <c r="M20" s="144"/>
      <c r="N20" s="144"/>
      <c r="O20" s="144"/>
      <c r="P20" s="145"/>
      <c r="Q20" s="4"/>
      <c r="R20" s="4"/>
      <c r="S20" s="4"/>
      <c r="T20" s="4"/>
      <c r="U20" s="5"/>
      <c r="V20" s="60"/>
    </row>
    <row r="21" spans="3:22" ht="6" customHeight="1">
      <c r="C21" s="3"/>
      <c r="D21" s="8"/>
      <c r="E21" s="8"/>
      <c r="F21" s="8"/>
      <c r="G21" s="8"/>
      <c r="H21" s="8"/>
      <c r="I21" s="8"/>
      <c r="J21" s="8"/>
      <c r="K21" s="8"/>
      <c r="L21" s="8"/>
      <c r="M21" s="8"/>
      <c r="N21" s="8"/>
      <c r="O21" s="8"/>
      <c r="P21" s="8"/>
      <c r="Q21" s="8"/>
      <c r="R21" s="8"/>
      <c r="S21" s="8"/>
      <c r="T21" s="8"/>
      <c r="U21" s="5"/>
      <c r="V21" s="60"/>
    </row>
    <row r="22" spans="3:22" ht="29.25" customHeight="1">
      <c r="C22" s="3"/>
      <c r="D22" s="142" t="s">
        <v>21</v>
      </c>
      <c r="E22" s="142"/>
      <c r="F22" s="142"/>
      <c r="G22" s="142"/>
      <c r="H22" s="142"/>
      <c r="I22" s="142"/>
      <c r="J22" s="142"/>
      <c r="K22" s="142"/>
      <c r="L22" s="142"/>
      <c r="M22" s="142"/>
      <c r="N22" s="142"/>
      <c r="O22" s="142"/>
      <c r="P22" s="142"/>
      <c r="Q22" s="4"/>
      <c r="R22" s="4"/>
      <c r="S22" s="4"/>
      <c r="T22" s="4"/>
      <c r="U22" s="5"/>
      <c r="V22" s="60"/>
    </row>
    <row r="23" spans="3:22" ht="29.25" customHeight="1">
      <c r="C23" s="3"/>
      <c r="D23" s="150" t="s">
        <v>22</v>
      </c>
      <c r="E23" s="150"/>
      <c r="F23" s="150"/>
      <c r="G23" s="150"/>
      <c r="H23" s="150"/>
      <c r="I23" s="150"/>
      <c r="J23" s="150"/>
      <c r="K23" s="150"/>
      <c r="L23" s="150"/>
      <c r="M23" s="150"/>
      <c r="N23" s="150"/>
      <c r="O23" s="150"/>
      <c r="P23" s="150"/>
      <c r="Q23" s="4"/>
      <c r="R23" s="4"/>
      <c r="S23" s="4"/>
      <c r="T23" s="4"/>
      <c r="U23" s="5"/>
      <c r="V23" s="60"/>
    </row>
    <row r="24" spans="3:22" ht="29.25" customHeight="1">
      <c r="C24" s="3"/>
      <c r="D24" s="150" t="s">
        <v>23</v>
      </c>
      <c r="E24" s="150"/>
      <c r="F24" s="150"/>
      <c r="G24" s="150"/>
      <c r="H24" s="150"/>
      <c r="I24" s="150"/>
      <c r="J24" s="150"/>
      <c r="K24" s="150"/>
      <c r="L24" s="150"/>
      <c r="M24" s="150"/>
      <c r="N24" s="150"/>
      <c r="O24" s="150"/>
      <c r="P24" s="150"/>
      <c r="Q24" s="4"/>
      <c r="R24" s="4"/>
      <c r="S24" s="4"/>
      <c r="T24" s="4"/>
      <c r="U24" s="5"/>
      <c r="V24" s="60"/>
    </row>
    <row r="25" spans="3:22" ht="42.75" customHeight="1">
      <c r="C25" s="3"/>
      <c r="D25" s="150" t="s">
        <v>24</v>
      </c>
      <c r="E25" s="150"/>
      <c r="F25" s="150"/>
      <c r="G25" s="150"/>
      <c r="H25" s="150"/>
      <c r="I25" s="150"/>
      <c r="J25" s="150"/>
      <c r="K25" s="150"/>
      <c r="L25" s="150"/>
      <c r="M25" s="150"/>
      <c r="N25" s="150"/>
      <c r="O25" s="150"/>
      <c r="P25" s="150"/>
      <c r="Q25" s="4"/>
      <c r="R25" s="4"/>
      <c r="S25" s="4"/>
      <c r="T25" s="4"/>
      <c r="U25" s="5"/>
      <c r="V25" s="60"/>
    </row>
    <row r="26" spans="3:22" ht="31.5" customHeight="1">
      <c r="C26" s="3"/>
      <c r="D26" s="150" t="s">
        <v>25</v>
      </c>
      <c r="E26" s="150"/>
      <c r="F26" s="150"/>
      <c r="G26" s="150"/>
      <c r="H26" s="150"/>
      <c r="I26" s="150"/>
      <c r="J26" s="150"/>
      <c r="K26" s="150"/>
      <c r="L26" s="150"/>
      <c r="M26" s="150"/>
      <c r="N26" s="150"/>
      <c r="O26" s="150"/>
      <c r="P26" s="150"/>
      <c r="Q26" s="4"/>
      <c r="R26" s="4"/>
      <c r="S26" s="4"/>
      <c r="T26" s="4"/>
      <c r="U26" s="5"/>
      <c r="V26" s="60"/>
    </row>
    <row r="27" spans="3:22" ht="42.75" customHeight="1">
      <c r="C27" s="3"/>
      <c r="D27" s="150" t="s">
        <v>26</v>
      </c>
      <c r="E27" s="150"/>
      <c r="F27" s="150"/>
      <c r="G27" s="150"/>
      <c r="H27" s="150"/>
      <c r="I27" s="150"/>
      <c r="J27" s="150"/>
      <c r="K27" s="150"/>
      <c r="L27" s="150"/>
      <c r="M27" s="150"/>
      <c r="N27" s="150"/>
      <c r="O27" s="150"/>
      <c r="P27" s="150"/>
      <c r="Q27" s="4"/>
      <c r="R27" s="4"/>
      <c r="S27" s="4"/>
      <c r="T27" s="4"/>
      <c r="U27" s="5"/>
      <c r="V27" s="60"/>
    </row>
    <row r="28" spans="3:22" ht="42.75" customHeight="1">
      <c r="C28" s="3"/>
      <c r="D28" s="150" t="s">
        <v>27</v>
      </c>
      <c r="E28" s="150"/>
      <c r="F28" s="150"/>
      <c r="G28" s="150"/>
      <c r="H28" s="150"/>
      <c r="I28" s="150"/>
      <c r="J28" s="150"/>
      <c r="K28" s="150"/>
      <c r="L28" s="150"/>
      <c r="M28" s="150"/>
      <c r="N28" s="150"/>
      <c r="O28" s="150"/>
      <c r="P28" s="150"/>
      <c r="Q28" s="4"/>
      <c r="R28" s="4"/>
      <c r="S28" s="4"/>
      <c r="T28" s="4"/>
      <c r="U28" s="5"/>
      <c r="V28" s="60"/>
    </row>
    <row r="29" spans="3:22" ht="15.75" customHeight="1">
      <c r="C29" s="3"/>
      <c r="D29" s="143" t="s">
        <v>28</v>
      </c>
      <c r="E29" s="144"/>
      <c r="F29" s="144"/>
      <c r="G29" s="144"/>
      <c r="H29" s="144"/>
      <c r="I29" s="144"/>
      <c r="J29" s="144"/>
      <c r="K29" s="144"/>
      <c r="L29" s="144"/>
      <c r="M29" s="144"/>
      <c r="N29" s="144"/>
      <c r="O29" s="144"/>
      <c r="P29" s="145"/>
      <c r="Q29" s="24"/>
      <c r="R29" s="24"/>
      <c r="S29" s="24"/>
      <c r="T29" s="24"/>
      <c r="U29" s="5"/>
      <c r="V29" s="60"/>
    </row>
    <row r="30" spans="3:22" ht="5.25" customHeight="1">
      <c r="C30" s="3"/>
      <c r="D30" s="9"/>
      <c r="E30" s="9"/>
      <c r="F30" s="9"/>
      <c r="G30" s="9"/>
      <c r="H30" s="9"/>
      <c r="I30" s="9"/>
      <c r="J30" s="9"/>
      <c r="K30" s="7"/>
      <c r="L30" s="7"/>
      <c r="M30" s="7"/>
      <c r="N30" s="7"/>
      <c r="O30" s="7"/>
      <c r="P30" s="7"/>
      <c r="Q30" s="7"/>
      <c r="R30" s="7"/>
      <c r="S30" s="7"/>
      <c r="T30" s="7"/>
      <c r="U30" s="5"/>
      <c r="V30" s="60"/>
    </row>
    <row r="31" spans="3:22" ht="34.5" customHeight="1">
      <c r="C31" s="3"/>
      <c r="D31" s="141" t="s">
        <v>29</v>
      </c>
      <c r="E31" s="141"/>
      <c r="F31" s="141"/>
      <c r="G31" s="141"/>
      <c r="H31" s="141"/>
      <c r="I31" s="141"/>
      <c r="J31" s="141"/>
      <c r="K31" s="141"/>
      <c r="L31" s="141"/>
      <c r="M31" s="141"/>
      <c r="N31" s="141"/>
      <c r="O31" s="141"/>
      <c r="P31" s="141"/>
      <c r="Q31" s="7"/>
      <c r="R31" s="7"/>
      <c r="S31" s="7"/>
      <c r="T31" s="7"/>
      <c r="U31" s="5"/>
      <c r="V31" s="60"/>
    </row>
    <row r="32" spans="3:22" ht="3.75" customHeight="1">
      <c r="C32" s="3"/>
      <c r="D32" s="4"/>
      <c r="E32" s="4"/>
      <c r="F32" s="18"/>
      <c r="G32" s="18"/>
      <c r="H32" s="18"/>
      <c r="I32" s="18"/>
      <c r="J32" s="18"/>
      <c r="K32" s="18"/>
      <c r="L32" s="18"/>
      <c r="M32" s="18"/>
      <c r="N32" s="18"/>
      <c r="O32" s="18"/>
      <c r="P32" s="7"/>
      <c r="Q32" s="7"/>
      <c r="R32" s="7"/>
      <c r="S32" s="7"/>
      <c r="T32" s="7"/>
      <c r="U32" s="5"/>
      <c r="V32" s="60"/>
    </row>
    <row r="33" spans="2:22" ht="33.75" customHeight="1">
      <c r="C33" s="3"/>
      <c r="D33" s="141" t="s">
        <v>30</v>
      </c>
      <c r="E33" s="141"/>
      <c r="F33" s="141"/>
      <c r="G33" s="141"/>
      <c r="H33" s="141"/>
      <c r="I33" s="141"/>
      <c r="J33" s="141"/>
      <c r="K33" s="141"/>
      <c r="L33" s="141"/>
      <c r="M33" s="141"/>
      <c r="N33" s="141"/>
      <c r="O33" s="141"/>
      <c r="P33" s="141"/>
      <c r="Q33" s="30"/>
      <c r="R33" s="7"/>
      <c r="S33" s="7"/>
      <c r="T33" s="7"/>
      <c r="U33" s="5"/>
      <c r="V33" s="60"/>
    </row>
    <row r="34" spans="2:22" ht="3.75" customHeight="1">
      <c r="C34" s="3"/>
      <c r="D34" s="9"/>
      <c r="E34" s="9"/>
      <c r="F34" s="9"/>
      <c r="G34" s="9"/>
      <c r="H34" s="9"/>
      <c r="I34" s="9"/>
      <c r="J34" s="9"/>
      <c r="K34" s="9"/>
      <c r="L34" s="9"/>
      <c r="M34" s="9"/>
      <c r="N34" s="9"/>
      <c r="O34" s="9"/>
      <c r="P34" s="7"/>
      <c r="Q34" s="7"/>
      <c r="R34" s="7"/>
      <c r="S34" s="7"/>
      <c r="T34" s="7"/>
      <c r="U34" s="5"/>
      <c r="V34" s="60"/>
    </row>
    <row r="35" spans="2:22" ht="5.25" customHeight="1">
      <c r="C35" s="3"/>
      <c r="D35" s="12"/>
      <c r="E35" s="12"/>
      <c r="F35" s="12"/>
      <c r="G35" s="12"/>
      <c r="H35" s="12"/>
      <c r="I35" s="12"/>
      <c r="J35" s="12"/>
      <c r="K35" s="12"/>
      <c r="L35" s="12"/>
      <c r="M35" s="12"/>
      <c r="N35" s="12"/>
      <c r="O35" s="4"/>
      <c r="P35" s="4"/>
      <c r="Q35" s="4"/>
      <c r="R35" s="4"/>
      <c r="S35" s="4"/>
      <c r="T35" s="4"/>
      <c r="U35" s="5"/>
      <c r="V35" s="60"/>
    </row>
    <row r="36" spans="2:22" ht="15.75" customHeight="1">
      <c r="C36" s="3"/>
      <c r="D36" s="146" t="s">
        <v>31</v>
      </c>
      <c r="E36" s="147"/>
      <c r="F36" s="147"/>
      <c r="G36" s="147"/>
      <c r="H36" s="147"/>
      <c r="I36" s="147"/>
      <c r="J36" s="147"/>
      <c r="K36" s="147"/>
      <c r="L36" s="147"/>
      <c r="M36" s="147"/>
      <c r="N36" s="147"/>
      <c r="O36" s="147"/>
      <c r="P36" s="148"/>
      <c r="Q36" s="6"/>
      <c r="R36" s="6"/>
      <c r="S36" s="6"/>
      <c r="T36" s="6"/>
      <c r="U36" s="5"/>
      <c r="V36" s="60"/>
    </row>
    <row r="37" spans="2:22" ht="6" customHeight="1">
      <c r="C37" s="3"/>
      <c r="D37" s="4"/>
      <c r="E37" s="4"/>
      <c r="F37" s="13"/>
      <c r="G37" s="13"/>
      <c r="H37" s="13"/>
      <c r="I37" s="13"/>
      <c r="J37" s="13"/>
      <c r="K37" s="13"/>
      <c r="L37" s="13"/>
      <c r="M37" s="13"/>
      <c r="N37" s="13"/>
      <c r="O37" s="13"/>
      <c r="P37" s="13"/>
      <c r="Q37" s="13"/>
      <c r="R37" s="13"/>
      <c r="S37" s="4"/>
      <c r="T37" s="4"/>
      <c r="U37" s="5"/>
      <c r="V37" s="60"/>
    </row>
    <row r="38" spans="2:22" ht="33" customHeight="1">
      <c r="C38" s="3"/>
      <c r="D38" s="138" t="s">
        <v>32</v>
      </c>
      <c r="E38" s="139" t="s">
        <v>33</v>
      </c>
      <c r="F38" s="149" t="s">
        <v>34</v>
      </c>
      <c r="G38" s="138" t="s">
        <v>35</v>
      </c>
      <c r="H38" s="138" t="s">
        <v>36</v>
      </c>
      <c r="I38" s="138" t="s">
        <v>37</v>
      </c>
      <c r="J38" s="149" t="s">
        <v>38</v>
      </c>
      <c r="K38" s="138" t="s">
        <v>39</v>
      </c>
      <c r="L38" s="138"/>
      <c r="M38" s="138" t="s">
        <v>40</v>
      </c>
      <c r="N38" s="138" t="s">
        <v>41</v>
      </c>
      <c r="O38" s="138" t="s">
        <v>42</v>
      </c>
      <c r="P38" s="138" t="s">
        <v>43</v>
      </c>
      <c r="Q38" s="165" t="s">
        <v>44</v>
      </c>
      <c r="R38" s="154" t="s">
        <v>45</v>
      </c>
      <c r="S38" s="155"/>
      <c r="T38" s="45"/>
      <c r="U38" s="5"/>
      <c r="V38" s="60"/>
    </row>
    <row r="39" spans="2:22" ht="33" customHeight="1">
      <c r="B39" s="91" t="s">
        <v>46</v>
      </c>
      <c r="C39" s="85" t="s">
        <v>47</v>
      </c>
      <c r="D39" s="139"/>
      <c r="E39" s="140"/>
      <c r="F39" s="149"/>
      <c r="G39" s="138"/>
      <c r="H39" s="138"/>
      <c r="I39" s="138"/>
      <c r="J39" s="149"/>
      <c r="K39" s="93" t="s">
        <v>48</v>
      </c>
      <c r="L39" s="93" t="s">
        <v>49</v>
      </c>
      <c r="M39" s="138"/>
      <c r="N39" s="138"/>
      <c r="O39" s="138"/>
      <c r="P39" s="138"/>
      <c r="Q39" s="140"/>
      <c r="R39" s="48" t="s">
        <v>50</v>
      </c>
      <c r="S39" s="49" t="s">
        <v>51</v>
      </c>
      <c r="T39" s="25" t="s">
        <v>52</v>
      </c>
      <c r="U39" s="25" t="s">
        <v>53</v>
      </c>
      <c r="V39" s="60"/>
    </row>
    <row r="40" spans="2:22" ht="142.5" customHeight="1">
      <c r="B40" s="91"/>
      <c r="C40" s="100"/>
      <c r="D40" s="109">
        <v>1</v>
      </c>
      <c r="E40" s="122" t="s">
        <v>146</v>
      </c>
      <c r="F40" s="102" t="s">
        <v>147</v>
      </c>
      <c r="G40" s="103" t="s">
        <v>138</v>
      </c>
      <c r="H40" s="102" t="s">
        <v>148</v>
      </c>
      <c r="I40" s="103" t="s">
        <v>6</v>
      </c>
      <c r="J40" s="104" t="s">
        <v>149</v>
      </c>
      <c r="K40" s="105">
        <v>1</v>
      </c>
      <c r="L40" s="105" t="s">
        <v>150</v>
      </c>
      <c r="M40" s="106">
        <v>43983</v>
      </c>
      <c r="N40" s="106">
        <v>44074</v>
      </c>
      <c r="O40" s="57" t="s">
        <v>151</v>
      </c>
      <c r="P40" s="57" t="s">
        <v>152</v>
      </c>
      <c r="Q40" s="57" t="s">
        <v>153</v>
      </c>
      <c r="R40" s="107"/>
      <c r="S40" s="108"/>
      <c r="T40" s="25"/>
      <c r="U40" s="101"/>
      <c r="V40" s="60"/>
    </row>
    <row r="41" spans="2:22" ht="84" customHeight="1">
      <c r="B41" s="91"/>
      <c r="C41" s="100"/>
      <c r="D41" s="109">
        <v>2</v>
      </c>
      <c r="E41" s="123"/>
      <c r="F41" s="102" t="s">
        <v>154</v>
      </c>
      <c r="G41" s="103" t="s">
        <v>138</v>
      </c>
      <c r="H41" s="102" t="s">
        <v>154</v>
      </c>
      <c r="I41" s="103" t="s">
        <v>6</v>
      </c>
      <c r="J41" s="104" t="s">
        <v>155</v>
      </c>
      <c r="K41" s="105">
        <v>2</v>
      </c>
      <c r="L41" s="105" t="s">
        <v>156</v>
      </c>
      <c r="M41" s="106">
        <v>44075</v>
      </c>
      <c r="N41" s="106">
        <v>44228</v>
      </c>
      <c r="O41" s="57" t="s">
        <v>157</v>
      </c>
      <c r="P41" s="57" t="s">
        <v>158</v>
      </c>
      <c r="Q41" s="57" t="s">
        <v>159</v>
      </c>
      <c r="R41" s="107"/>
      <c r="S41" s="108"/>
      <c r="T41" s="25"/>
      <c r="U41" s="101"/>
      <c r="V41" s="60"/>
    </row>
    <row r="42" spans="2:22" ht="84" customHeight="1">
      <c r="B42" s="91"/>
      <c r="C42" s="100"/>
      <c r="D42" s="109">
        <v>3</v>
      </c>
      <c r="E42" s="124" t="s">
        <v>160</v>
      </c>
      <c r="F42" s="102" t="s">
        <v>161</v>
      </c>
      <c r="G42" s="103" t="s">
        <v>138</v>
      </c>
      <c r="H42" s="102" t="s">
        <v>148</v>
      </c>
      <c r="I42" s="103" t="s">
        <v>7</v>
      </c>
      <c r="J42" s="102" t="s">
        <v>162</v>
      </c>
      <c r="K42" s="105">
        <v>1</v>
      </c>
      <c r="L42" s="105" t="s">
        <v>150</v>
      </c>
      <c r="M42" s="106">
        <v>43983</v>
      </c>
      <c r="N42" s="106">
        <v>44074</v>
      </c>
      <c r="O42" s="57" t="s">
        <v>163</v>
      </c>
      <c r="P42" s="57" t="s">
        <v>164</v>
      </c>
      <c r="Q42" s="57" t="s">
        <v>165</v>
      </c>
      <c r="R42" s="107"/>
      <c r="S42" s="108"/>
      <c r="T42" s="25"/>
      <c r="U42" s="101"/>
      <c r="V42" s="60"/>
    </row>
    <row r="43" spans="2:22" ht="84" customHeight="1">
      <c r="B43" s="91"/>
      <c r="C43" s="100"/>
      <c r="D43" s="109">
        <v>4</v>
      </c>
      <c r="E43" s="125"/>
      <c r="F43" s="102" t="s">
        <v>166</v>
      </c>
      <c r="G43" s="103" t="s">
        <v>138</v>
      </c>
      <c r="H43" s="102" t="s">
        <v>154</v>
      </c>
      <c r="I43" s="103" t="s">
        <v>7</v>
      </c>
      <c r="J43" s="104" t="s">
        <v>155</v>
      </c>
      <c r="K43" s="105">
        <v>2</v>
      </c>
      <c r="L43" s="105" t="s">
        <v>156</v>
      </c>
      <c r="M43" s="106">
        <v>44075</v>
      </c>
      <c r="N43" s="106">
        <v>44227</v>
      </c>
      <c r="O43" s="57" t="s">
        <v>163</v>
      </c>
      <c r="P43" s="57" t="s">
        <v>164</v>
      </c>
      <c r="Q43" s="57" t="s">
        <v>165</v>
      </c>
      <c r="R43" s="107"/>
      <c r="S43" s="108"/>
      <c r="T43" s="25"/>
      <c r="U43" s="101"/>
      <c r="V43" s="60"/>
    </row>
    <row r="44" spans="2:22" ht="84" customHeight="1">
      <c r="B44" s="91"/>
      <c r="C44" s="100"/>
      <c r="D44" s="109">
        <v>5</v>
      </c>
      <c r="E44" s="125"/>
      <c r="F44" s="102" t="s">
        <v>167</v>
      </c>
      <c r="G44" s="103" t="s">
        <v>138</v>
      </c>
      <c r="H44" s="102" t="s">
        <v>168</v>
      </c>
      <c r="I44" s="103" t="s">
        <v>8</v>
      </c>
      <c r="J44" s="102" t="s">
        <v>169</v>
      </c>
      <c r="K44" s="105">
        <v>1</v>
      </c>
      <c r="L44" s="105" t="s">
        <v>150</v>
      </c>
      <c r="M44" s="106">
        <v>44228</v>
      </c>
      <c r="N44" s="106">
        <v>44316</v>
      </c>
      <c r="O44" s="57" t="s">
        <v>163</v>
      </c>
      <c r="P44" s="57" t="s">
        <v>170</v>
      </c>
      <c r="Q44" s="57" t="s">
        <v>171</v>
      </c>
      <c r="R44" s="107"/>
      <c r="S44" s="108"/>
      <c r="T44" s="25"/>
      <c r="U44" s="101"/>
      <c r="V44" s="60"/>
    </row>
    <row r="45" spans="2:22" ht="84" customHeight="1" thickBot="1">
      <c r="B45" s="91"/>
      <c r="C45" s="100"/>
      <c r="D45" s="109">
        <v>6</v>
      </c>
      <c r="E45" s="126"/>
      <c r="F45" s="102" t="s">
        <v>172</v>
      </c>
      <c r="G45" s="103" t="s">
        <v>173</v>
      </c>
      <c r="H45" s="102" t="s">
        <v>154</v>
      </c>
      <c r="I45" s="103" t="s">
        <v>8</v>
      </c>
      <c r="J45" s="104" t="s">
        <v>155</v>
      </c>
      <c r="K45" s="105">
        <v>2</v>
      </c>
      <c r="L45" s="105" t="s">
        <v>156</v>
      </c>
      <c r="M45" s="106">
        <v>44317</v>
      </c>
      <c r="N45" s="106">
        <v>44469</v>
      </c>
      <c r="O45" s="57" t="s">
        <v>163</v>
      </c>
      <c r="P45" s="57" t="s">
        <v>164</v>
      </c>
      <c r="Q45" s="57" t="s">
        <v>165</v>
      </c>
      <c r="R45" s="107"/>
      <c r="S45" s="108"/>
      <c r="T45" s="25"/>
      <c r="U45" s="101"/>
      <c r="V45" s="60"/>
    </row>
    <row r="46" spans="2:22" s="14" customFormat="1" ht="151.5" customHeight="1" thickBot="1">
      <c r="B46" s="86">
        <v>1</v>
      </c>
      <c r="C46" s="82" t="s">
        <v>54</v>
      </c>
      <c r="D46" s="184">
        <v>7</v>
      </c>
      <c r="E46" s="172" t="s">
        <v>55</v>
      </c>
      <c r="F46" s="174" t="s">
        <v>56</v>
      </c>
      <c r="G46" s="175" t="s">
        <v>57</v>
      </c>
      <c r="H46" s="174" t="s">
        <v>58</v>
      </c>
      <c r="I46" s="175" t="s">
        <v>8</v>
      </c>
      <c r="J46" s="174" t="s">
        <v>59</v>
      </c>
      <c r="K46" s="178">
        <v>1</v>
      </c>
      <c r="L46" s="174" t="s">
        <v>60</v>
      </c>
      <c r="M46" s="181">
        <v>44013</v>
      </c>
      <c r="N46" s="181">
        <v>44195</v>
      </c>
      <c r="O46" s="174" t="s">
        <v>61</v>
      </c>
      <c r="P46" s="174"/>
      <c r="Q46" s="174"/>
      <c r="R46" s="174"/>
      <c r="S46" s="174"/>
      <c r="T46" s="22">
        <f t="shared" ref="T46:T59" si="0">IF(I46="Baja",1,IF(I46="Media - baja",2,IF(I46="Media",3,IF(I46="Media - alta",4,5))))</f>
        <v>5</v>
      </c>
      <c r="U46" s="44">
        <f t="shared" ref="U46:U59" si="1">S46*T46</f>
        <v>0</v>
      </c>
      <c r="V46" s="61"/>
    </row>
    <row r="47" spans="2:22" s="14" customFormat="1" ht="96" customHeight="1" thickBot="1">
      <c r="B47" s="86">
        <v>2</v>
      </c>
      <c r="C47" s="83" t="s">
        <v>62</v>
      </c>
      <c r="D47" s="184"/>
      <c r="E47" s="172"/>
      <c r="F47" s="172"/>
      <c r="G47" s="176"/>
      <c r="H47" s="172"/>
      <c r="I47" s="176"/>
      <c r="J47" s="172"/>
      <c r="K47" s="179"/>
      <c r="L47" s="172"/>
      <c r="M47" s="182"/>
      <c r="N47" s="182"/>
      <c r="O47" s="172"/>
      <c r="P47" s="172"/>
      <c r="Q47" s="172"/>
      <c r="R47" s="172"/>
      <c r="S47" s="172"/>
      <c r="T47" s="22"/>
      <c r="U47" s="44"/>
      <c r="V47" s="61"/>
    </row>
    <row r="48" spans="2:22" s="14" customFormat="1" ht="96" customHeight="1" thickBot="1">
      <c r="B48" s="86">
        <v>4</v>
      </c>
      <c r="C48" s="94" t="s">
        <v>137</v>
      </c>
      <c r="D48" s="184"/>
      <c r="E48" s="172"/>
      <c r="F48" s="172"/>
      <c r="G48" s="176"/>
      <c r="H48" s="172"/>
      <c r="I48" s="176"/>
      <c r="J48" s="172"/>
      <c r="K48" s="179"/>
      <c r="L48" s="172"/>
      <c r="M48" s="182"/>
      <c r="N48" s="182"/>
      <c r="O48" s="172"/>
      <c r="P48" s="172"/>
      <c r="Q48" s="172"/>
      <c r="R48" s="172"/>
      <c r="S48" s="172"/>
      <c r="T48" s="22"/>
      <c r="U48" s="44"/>
      <c r="V48" s="61"/>
    </row>
    <row r="49" spans="1:22" s="14" customFormat="1" ht="63.95" customHeight="1" thickBot="1">
      <c r="B49" s="86">
        <v>7</v>
      </c>
      <c r="C49" s="83" t="s">
        <v>63</v>
      </c>
      <c r="D49" s="184"/>
      <c r="E49" s="172"/>
      <c r="F49" s="172"/>
      <c r="G49" s="176"/>
      <c r="H49" s="172"/>
      <c r="I49" s="176"/>
      <c r="J49" s="172"/>
      <c r="K49" s="179"/>
      <c r="L49" s="172"/>
      <c r="M49" s="182"/>
      <c r="N49" s="182"/>
      <c r="O49" s="172"/>
      <c r="P49" s="172"/>
      <c r="Q49" s="172"/>
      <c r="R49" s="172"/>
      <c r="S49" s="172"/>
      <c r="T49" s="22"/>
      <c r="U49" s="44"/>
      <c r="V49" s="61"/>
    </row>
    <row r="50" spans="1:22" s="14" customFormat="1" ht="55.5" customHeight="1" thickBot="1">
      <c r="B50" s="86">
        <v>8</v>
      </c>
      <c r="C50" s="83" t="s">
        <v>64</v>
      </c>
      <c r="D50" s="185"/>
      <c r="E50" s="173"/>
      <c r="F50" s="173"/>
      <c r="G50" s="177"/>
      <c r="H50" s="173"/>
      <c r="I50" s="177"/>
      <c r="J50" s="173"/>
      <c r="K50" s="180"/>
      <c r="L50" s="173"/>
      <c r="M50" s="183"/>
      <c r="N50" s="183"/>
      <c r="O50" s="173"/>
      <c r="P50" s="173"/>
      <c r="Q50" s="173"/>
      <c r="R50" s="173"/>
      <c r="S50" s="173"/>
      <c r="T50" s="22">
        <f t="shared" si="0"/>
        <v>5</v>
      </c>
      <c r="U50" s="44">
        <f t="shared" si="1"/>
        <v>0</v>
      </c>
      <c r="V50" s="61"/>
    </row>
    <row r="51" spans="1:22" s="14" customFormat="1" ht="78" customHeight="1">
      <c r="B51" s="186">
        <v>3</v>
      </c>
      <c r="C51" s="166" t="s">
        <v>65</v>
      </c>
      <c r="D51" s="187">
        <v>8</v>
      </c>
      <c r="E51" s="169" t="s">
        <v>66</v>
      </c>
      <c r="F51" s="87" t="s">
        <v>67</v>
      </c>
      <c r="G51" s="55" t="s">
        <v>57</v>
      </c>
      <c r="H51" s="55" t="s">
        <v>68</v>
      </c>
      <c r="I51" s="55" t="s">
        <v>8</v>
      </c>
      <c r="J51" s="55" t="s">
        <v>69</v>
      </c>
      <c r="K51" s="59">
        <v>1</v>
      </c>
      <c r="L51" s="57" t="s">
        <v>70</v>
      </c>
      <c r="M51" s="58">
        <v>43800</v>
      </c>
      <c r="N51" s="58">
        <v>43830</v>
      </c>
      <c r="O51" s="57" t="s">
        <v>71</v>
      </c>
      <c r="P51" s="57" t="s">
        <v>72</v>
      </c>
      <c r="Q51" s="57" t="s">
        <v>72</v>
      </c>
      <c r="R51" s="57"/>
      <c r="S51" s="59"/>
      <c r="T51" s="22"/>
      <c r="U51" s="44"/>
      <c r="V51" s="61"/>
    </row>
    <row r="52" spans="1:22" s="14" customFormat="1" ht="81" customHeight="1">
      <c r="B52" s="186"/>
      <c r="C52" s="167"/>
      <c r="D52" s="188"/>
      <c r="E52" s="170"/>
      <c r="F52" s="87" t="s">
        <v>67</v>
      </c>
      <c r="G52" s="55" t="s">
        <v>57</v>
      </c>
      <c r="H52" s="55" t="s">
        <v>73</v>
      </c>
      <c r="I52" s="55" t="s">
        <v>8</v>
      </c>
      <c r="J52" s="55" t="s">
        <v>74</v>
      </c>
      <c r="K52" s="59">
        <v>1</v>
      </c>
      <c r="L52" s="57" t="s">
        <v>75</v>
      </c>
      <c r="M52" s="58">
        <v>43831</v>
      </c>
      <c r="N52" s="58">
        <v>43876</v>
      </c>
      <c r="O52" s="57" t="s">
        <v>76</v>
      </c>
      <c r="P52" s="57" t="s">
        <v>77</v>
      </c>
      <c r="Q52" s="57" t="s">
        <v>77</v>
      </c>
      <c r="R52" s="57"/>
      <c r="S52" s="59"/>
      <c r="T52" s="22"/>
      <c r="U52" s="44"/>
      <c r="V52" s="61"/>
    </row>
    <row r="53" spans="1:22" s="14" customFormat="1" ht="55.5" customHeight="1">
      <c r="B53" s="186"/>
      <c r="C53" s="167"/>
      <c r="D53" s="188"/>
      <c r="E53" s="170"/>
      <c r="F53" s="87" t="s">
        <v>67</v>
      </c>
      <c r="G53" s="55" t="s">
        <v>57</v>
      </c>
      <c r="H53" s="55" t="s">
        <v>78</v>
      </c>
      <c r="I53" s="55" t="s">
        <v>8</v>
      </c>
      <c r="J53" s="55" t="s">
        <v>79</v>
      </c>
      <c r="K53" s="59">
        <v>1</v>
      </c>
      <c r="L53" s="57" t="s">
        <v>80</v>
      </c>
      <c r="M53" s="58">
        <v>43831</v>
      </c>
      <c r="N53" s="58">
        <v>43889</v>
      </c>
      <c r="O53" s="57" t="s">
        <v>81</v>
      </c>
      <c r="P53" s="57" t="s">
        <v>82</v>
      </c>
      <c r="Q53" s="57" t="s">
        <v>77</v>
      </c>
      <c r="R53" s="57"/>
      <c r="S53" s="59"/>
      <c r="T53" s="22"/>
      <c r="U53" s="44"/>
      <c r="V53" s="61"/>
    </row>
    <row r="54" spans="1:22" s="14" customFormat="1" ht="123" customHeight="1" thickBot="1">
      <c r="B54" s="186"/>
      <c r="C54" s="168"/>
      <c r="D54" s="189"/>
      <c r="E54" s="171"/>
      <c r="F54" s="87" t="s">
        <v>67</v>
      </c>
      <c r="G54" s="55" t="s">
        <v>57</v>
      </c>
      <c r="H54" s="55" t="s">
        <v>83</v>
      </c>
      <c r="I54" s="55" t="s">
        <v>8</v>
      </c>
      <c r="J54" s="55" t="s">
        <v>67</v>
      </c>
      <c r="K54" s="59">
        <v>1</v>
      </c>
      <c r="L54" s="57" t="s">
        <v>84</v>
      </c>
      <c r="M54" s="58">
        <v>43831</v>
      </c>
      <c r="N54" s="58">
        <v>44377</v>
      </c>
      <c r="O54" s="57" t="s">
        <v>76</v>
      </c>
      <c r="P54" s="57" t="s">
        <v>77</v>
      </c>
      <c r="Q54" s="57" t="s">
        <v>77</v>
      </c>
      <c r="R54" s="57"/>
      <c r="S54" s="59"/>
      <c r="T54" s="22">
        <f t="shared" si="0"/>
        <v>5</v>
      </c>
      <c r="U54" s="44">
        <f t="shared" si="1"/>
        <v>0</v>
      </c>
      <c r="V54" s="61"/>
    </row>
    <row r="55" spans="1:22" s="14" customFormat="1" ht="207" customHeight="1" thickBot="1">
      <c r="B55" s="86">
        <v>4</v>
      </c>
      <c r="C55" s="83" t="s">
        <v>85</v>
      </c>
      <c r="D55" s="88">
        <v>9</v>
      </c>
      <c r="E55" s="87" t="s">
        <v>86</v>
      </c>
      <c r="F55" s="87" t="s">
        <v>87</v>
      </c>
      <c r="G55" s="55" t="s">
        <v>57</v>
      </c>
      <c r="H55" s="55" t="s">
        <v>88</v>
      </c>
      <c r="I55" s="55" t="s">
        <v>8</v>
      </c>
      <c r="J55" s="55" t="s">
        <v>89</v>
      </c>
      <c r="K55" s="84">
        <v>1</v>
      </c>
      <c r="L55" s="57" t="s">
        <v>90</v>
      </c>
      <c r="M55" s="58">
        <v>43831</v>
      </c>
      <c r="N55" s="58">
        <v>44043</v>
      </c>
      <c r="O55" s="57" t="s">
        <v>91</v>
      </c>
      <c r="P55" s="57" t="s">
        <v>91</v>
      </c>
      <c r="Q55" s="57"/>
      <c r="R55" s="57"/>
      <c r="S55" s="59"/>
      <c r="T55" s="22">
        <f t="shared" si="0"/>
        <v>5</v>
      </c>
      <c r="U55" s="44">
        <f t="shared" si="1"/>
        <v>0</v>
      </c>
      <c r="V55" s="61"/>
    </row>
    <row r="56" spans="1:22" s="14" customFormat="1" ht="97.5" customHeight="1" thickBot="1">
      <c r="B56" s="86">
        <v>6</v>
      </c>
      <c r="C56" s="83" t="s">
        <v>92</v>
      </c>
      <c r="D56" s="88">
        <v>10</v>
      </c>
      <c r="E56" s="87" t="s">
        <v>93</v>
      </c>
      <c r="F56" s="87" t="s">
        <v>94</v>
      </c>
      <c r="G56" s="55" t="s">
        <v>57</v>
      </c>
      <c r="H56" s="55" t="s">
        <v>95</v>
      </c>
      <c r="I56" s="55" t="s">
        <v>8</v>
      </c>
      <c r="J56" s="55" t="s">
        <v>96</v>
      </c>
      <c r="K56" s="59">
        <v>1</v>
      </c>
      <c r="L56" s="57" t="s">
        <v>97</v>
      </c>
      <c r="M56" s="58">
        <v>43831</v>
      </c>
      <c r="N56" s="58">
        <v>44196</v>
      </c>
      <c r="O56" s="57" t="s">
        <v>98</v>
      </c>
      <c r="P56" s="57" t="s">
        <v>99</v>
      </c>
      <c r="Q56" s="57" t="s">
        <v>99</v>
      </c>
      <c r="R56" s="57"/>
      <c r="S56" s="59"/>
      <c r="T56" s="22">
        <f t="shared" si="0"/>
        <v>5</v>
      </c>
      <c r="U56" s="44">
        <f t="shared" si="1"/>
        <v>0</v>
      </c>
      <c r="V56" s="61"/>
    </row>
    <row r="57" spans="1:22" s="14" customFormat="1" ht="138" customHeight="1" thickBot="1">
      <c r="B57" s="86">
        <v>9</v>
      </c>
      <c r="C57" s="83" t="s">
        <v>100</v>
      </c>
      <c r="D57" s="88">
        <v>11</v>
      </c>
      <c r="E57" s="87" t="s">
        <v>101</v>
      </c>
      <c r="F57" s="87" t="s">
        <v>102</v>
      </c>
      <c r="G57" s="55" t="s">
        <v>57</v>
      </c>
      <c r="H57" s="55" t="s">
        <v>103</v>
      </c>
      <c r="I57" s="55" t="s">
        <v>8</v>
      </c>
      <c r="J57" s="55" t="s">
        <v>104</v>
      </c>
      <c r="K57" s="59">
        <v>1</v>
      </c>
      <c r="L57" s="57" t="s">
        <v>105</v>
      </c>
      <c r="M57" s="58">
        <v>43936</v>
      </c>
      <c r="N57" s="58">
        <v>44043</v>
      </c>
      <c r="O57" s="57" t="s">
        <v>106</v>
      </c>
      <c r="P57" s="57" t="s">
        <v>107</v>
      </c>
      <c r="Q57" s="57" t="s">
        <v>107</v>
      </c>
      <c r="R57" s="57"/>
      <c r="S57" s="59"/>
      <c r="T57" s="22">
        <f t="shared" si="0"/>
        <v>5</v>
      </c>
      <c r="U57" s="44">
        <f t="shared" si="1"/>
        <v>0</v>
      </c>
      <c r="V57" s="61"/>
    </row>
    <row r="58" spans="1:22" s="14" customFormat="1" ht="199.5">
      <c r="B58" s="86"/>
      <c r="C58" s="15"/>
      <c r="D58" s="88">
        <v>12</v>
      </c>
      <c r="E58" s="95" t="s">
        <v>142</v>
      </c>
      <c r="F58" s="99" t="s">
        <v>143</v>
      </c>
      <c r="G58" s="96" t="s">
        <v>138</v>
      </c>
      <c r="H58" s="96" t="s">
        <v>144</v>
      </c>
      <c r="I58" s="96" t="s">
        <v>8</v>
      </c>
      <c r="J58" s="96" t="s">
        <v>139</v>
      </c>
      <c r="K58" s="96">
        <v>1</v>
      </c>
      <c r="L58" s="96" t="s">
        <v>145</v>
      </c>
      <c r="M58" s="97">
        <v>43936</v>
      </c>
      <c r="N58" s="97">
        <v>43982</v>
      </c>
      <c r="O58" s="96" t="s">
        <v>140</v>
      </c>
      <c r="P58" s="98" t="s">
        <v>141</v>
      </c>
      <c r="Q58" s="57"/>
      <c r="R58" s="57"/>
      <c r="S58" s="59"/>
      <c r="T58" s="22">
        <f t="shared" si="0"/>
        <v>5</v>
      </c>
      <c r="U58" s="44">
        <f t="shared" si="1"/>
        <v>0</v>
      </c>
      <c r="V58" s="61"/>
    </row>
    <row r="59" spans="1:22" s="14" customFormat="1" ht="31.5" customHeight="1">
      <c r="B59" s="86"/>
      <c r="C59" s="15"/>
      <c r="D59" s="53" t="s">
        <v>108</v>
      </c>
      <c r="E59" s="54"/>
      <c r="F59" s="55"/>
      <c r="G59" s="55"/>
      <c r="H59" s="55"/>
      <c r="I59" s="55"/>
      <c r="J59" s="55"/>
      <c r="K59" s="59"/>
      <c r="L59" s="57"/>
      <c r="M59" s="58"/>
      <c r="N59" s="58"/>
      <c r="O59" s="57"/>
      <c r="P59" s="57"/>
      <c r="Q59" s="57"/>
      <c r="R59" s="57"/>
      <c r="S59" s="59"/>
      <c r="T59" s="22">
        <f t="shared" si="0"/>
        <v>5</v>
      </c>
      <c r="U59" s="44">
        <f t="shared" si="1"/>
        <v>0</v>
      </c>
      <c r="V59" s="61"/>
    </row>
    <row r="60" spans="1:22" s="14" customFormat="1" ht="31.5" customHeight="1">
      <c r="B60" s="86"/>
      <c r="C60" s="15"/>
      <c r="D60" s="39"/>
      <c r="E60" s="39"/>
      <c r="F60" s="38"/>
      <c r="G60" s="38"/>
      <c r="H60" s="38"/>
      <c r="I60" s="40"/>
      <c r="J60" s="38"/>
      <c r="K60" s="41"/>
      <c r="L60" s="38"/>
      <c r="M60" s="42"/>
      <c r="N60" s="42"/>
      <c r="O60" s="38"/>
      <c r="P60" s="38"/>
      <c r="Q60" s="38"/>
      <c r="R60" s="38"/>
      <c r="S60" s="43"/>
      <c r="T60" s="43"/>
      <c r="U60" s="43"/>
      <c r="V60" s="61"/>
    </row>
    <row r="61" spans="1:22" ht="21.75" customHeight="1">
      <c r="C61" s="63"/>
      <c r="D61" s="64"/>
      <c r="E61" s="64"/>
      <c r="F61" s="64"/>
      <c r="G61" s="64"/>
      <c r="H61" s="64"/>
      <c r="I61" s="64"/>
      <c r="J61" s="64"/>
      <c r="K61" s="64"/>
      <c r="L61" s="64"/>
      <c r="M61" s="64"/>
      <c r="N61" s="64"/>
      <c r="O61" s="64"/>
      <c r="P61" s="64"/>
      <c r="Q61" s="64"/>
      <c r="R61" s="64"/>
      <c r="S61" s="64"/>
      <c r="T61" s="64"/>
      <c r="U61" s="65"/>
      <c r="V61" s="60"/>
    </row>
    <row r="62" spans="1:22" ht="21.75" customHeight="1">
      <c r="A62" s="16"/>
      <c r="B62" s="92"/>
      <c r="C62" s="162" t="s">
        <v>109</v>
      </c>
      <c r="D62" s="163"/>
      <c r="E62" s="163"/>
      <c r="F62" s="163"/>
      <c r="G62" s="163"/>
      <c r="H62" s="163"/>
      <c r="I62" s="163"/>
      <c r="J62" s="163"/>
      <c r="K62" s="163"/>
      <c r="L62" s="163"/>
      <c r="M62" s="163"/>
      <c r="N62" s="163"/>
      <c r="O62" s="163"/>
      <c r="P62" s="163"/>
      <c r="Q62" s="163"/>
      <c r="R62" s="163"/>
      <c r="S62" s="163"/>
      <c r="T62" s="163"/>
      <c r="U62" s="163"/>
      <c r="V62" s="164"/>
    </row>
    <row r="63" spans="1:22" ht="21.75" customHeight="1">
      <c r="A63" s="17"/>
      <c r="B63" s="89"/>
      <c r="C63" s="159" t="s">
        <v>110</v>
      </c>
      <c r="D63" s="160"/>
      <c r="E63" s="160"/>
      <c r="F63" s="160"/>
      <c r="G63" s="160"/>
      <c r="H63" s="160"/>
      <c r="I63" s="160"/>
      <c r="J63" s="160"/>
      <c r="K63" s="160"/>
      <c r="L63" s="160"/>
      <c r="M63" s="160"/>
      <c r="N63" s="160"/>
      <c r="O63" s="160"/>
      <c r="P63" s="160"/>
      <c r="Q63" s="160"/>
      <c r="R63" s="160"/>
      <c r="S63" s="160"/>
      <c r="T63" s="160"/>
      <c r="U63" s="160"/>
      <c r="V63" s="161"/>
    </row>
    <row r="64" spans="1:22" ht="21.75" customHeight="1">
      <c r="C64" s="130" t="s">
        <v>111</v>
      </c>
      <c r="D64" s="131"/>
      <c r="E64" s="132"/>
      <c r="F64" s="133" t="s">
        <v>112</v>
      </c>
      <c r="G64" s="133"/>
      <c r="H64" s="133"/>
      <c r="I64" s="133" t="s">
        <v>113</v>
      </c>
      <c r="J64" s="133"/>
      <c r="K64" s="134">
        <v>3</v>
      </c>
      <c r="L64" s="135"/>
      <c r="M64" s="135"/>
      <c r="N64" s="136" t="s">
        <v>114</v>
      </c>
      <c r="O64" s="136"/>
      <c r="P64" s="136"/>
      <c r="Q64" s="156">
        <v>43343</v>
      </c>
      <c r="R64" s="157"/>
      <c r="S64" s="157"/>
      <c r="T64" s="157"/>
      <c r="U64" s="157"/>
      <c r="V64" s="158"/>
    </row>
    <row r="65" spans="3:22" ht="80.25" customHeight="1">
      <c r="C65" s="151"/>
      <c r="D65" s="152"/>
      <c r="E65" s="152"/>
      <c r="F65" s="152"/>
      <c r="G65" s="152"/>
      <c r="H65" s="152"/>
      <c r="I65" s="152"/>
      <c r="J65" s="152"/>
      <c r="K65" s="153"/>
      <c r="L65" s="153"/>
      <c r="M65" s="153"/>
      <c r="N65" s="152"/>
      <c r="O65" s="152"/>
      <c r="P65" s="152"/>
      <c r="Q65" s="153"/>
      <c r="R65" s="153"/>
      <c r="S65" s="153"/>
      <c r="T65" s="153"/>
      <c r="U65" s="153"/>
      <c r="V65" s="62"/>
    </row>
    <row r="100" spans="22:22" ht="15.75" customHeight="1">
      <c r="V100" s="18"/>
    </row>
    <row r="101" spans="22:22">
      <c r="V101" s="18"/>
    </row>
    <row r="102" spans="22:22" ht="15.75" customHeight="1">
      <c r="V102" s="18"/>
    </row>
    <row r="103" spans="22:22">
      <c r="V103" s="9"/>
    </row>
    <row r="104" spans="22:22" ht="15.75" customHeight="1">
      <c r="V104" s="18"/>
    </row>
  </sheetData>
  <mergeCells count="67">
    <mergeCell ref="D46:D50"/>
    <mergeCell ref="B51:B54"/>
    <mergeCell ref="D51:D54"/>
    <mergeCell ref="O46:O50"/>
    <mergeCell ref="P46:P50"/>
    <mergeCell ref="Q46:Q50"/>
    <mergeCell ref="R46:R50"/>
    <mergeCell ref="S46:S50"/>
    <mergeCell ref="J46:J50"/>
    <mergeCell ref="K46:K50"/>
    <mergeCell ref="L46:L50"/>
    <mergeCell ref="M46:M50"/>
    <mergeCell ref="N46:N50"/>
    <mergeCell ref="C65:U65"/>
    <mergeCell ref="D38:D39"/>
    <mergeCell ref="F38:F39"/>
    <mergeCell ref="G38:G39"/>
    <mergeCell ref="R38:S38"/>
    <mergeCell ref="Q64:V64"/>
    <mergeCell ref="C63:V63"/>
    <mergeCell ref="C62:V62"/>
    <mergeCell ref="Q38:Q39"/>
    <mergeCell ref="C51:C54"/>
    <mergeCell ref="E51:E54"/>
    <mergeCell ref="E46:E50"/>
    <mergeCell ref="F46:F50"/>
    <mergeCell ref="G46:G50"/>
    <mergeCell ref="H46:H50"/>
    <mergeCell ref="I46:I50"/>
    <mergeCell ref="L9:O9"/>
    <mergeCell ref="L10:O10"/>
    <mergeCell ref="L11:O11"/>
    <mergeCell ref="D16:P16"/>
    <mergeCell ref="D29:P29"/>
    <mergeCell ref="D23:P23"/>
    <mergeCell ref="D24:P24"/>
    <mergeCell ref="D25:P25"/>
    <mergeCell ref="D26:P26"/>
    <mergeCell ref="D27:P27"/>
    <mergeCell ref="D28:P28"/>
    <mergeCell ref="J38:J39"/>
    <mergeCell ref="K38:L38"/>
    <mergeCell ref="M38:M39"/>
    <mergeCell ref="N38:N39"/>
    <mergeCell ref="P38:P39"/>
    <mergeCell ref="O38:O39"/>
    <mergeCell ref="C64:E64"/>
    <mergeCell ref="F64:H64"/>
    <mergeCell ref="I64:J64"/>
    <mergeCell ref="K64:M64"/>
    <mergeCell ref="N64:P64"/>
    <mergeCell ref="E40:E41"/>
    <mergeCell ref="E42:E45"/>
    <mergeCell ref="D2:F6"/>
    <mergeCell ref="Q2:S6"/>
    <mergeCell ref="G2:P6"/>
    <mergeCell ref="L12:O12"/>
    <mergeCell ref="L13:O13"/>
    <mergeCell ref="I38:I39"/>
    <mergeCell ref="E38:E39"/>
    <mergeCell ref="H38:H39"/>
    <mergeCell ref="D18:P18"/>
    <mergeCell ref="D22:P22"/>
    <mergeCell ref="D20:P20"/>
    <mergeCell ref="D31:P31"/>
    <mergeCell ref="D33:P33"/>
    <mergeCell ref="D36:P36"/>
  </mergeCells>
  <dataValidations count="2">
    <dataValidation type="list" allowBlank="1" showInputMessage="1" showErrorMessage="1" sqref="I46:I49 I51:I57 I59:I60">
      <formula1>$U$2:$U$6</formula1>
    </dataValidation>
    <dataValidation type="list" allowBlank="1" showInputMessage="1" showErrorMessage="1" sqref="I40:I4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120" zoomScaleNormal="120" workbookViewId="0">
      <selection activeCell="E16" sqref="E16"/>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4.140625" style="1" customWidth="1"/>
    <col min="10" max="10" width="15.7109375" style="1" customWidth="1"/>
    <col min="11" max="11" width="26.42578125" style="1" hidden="1" customWidth="1"/>
    <col min="12" max="12" width="24" style="1" hidden="1" customWidth="1"/>
    <col min="13" max="13" width="23.140625" style="1" customWidth="1"/>
    <col min="14" max="14" width="18.140625" style="1" customWidth="1"/>
    <col min="15" max="15" width="40.7109375" style="1" customWidth="1"/>
    <col min="16" max="16" width="26.42578125" style="1" customWidth="1"/>
    <col min="17" max="17" width="25.42578125" style="1" customWidth="1"/>
    <col min="18" max="18" width="25.7109375" style="1" hidden="1" customWidth="1"/>
    <col min="19" max="19" width="20.42578125" style="1" hidden="1" customWidth="1"/>
    <col min="20" max="20" width="5.85546875" style="1" customWidth="1"/>
    <col min="21" max="16384" width="11.42578125" style="1"/>
  </cols>
  <sheetData>
    <row r="1" spans="2:19" ht="9" customHeight="1"/>
    <row r="2" spans="2:19" ht="15" customHeight="1">
      <c r="B2" s="76"/>
      <c r="C2" s="191"/>
      <c r="D2" s="192"/>
      <c r="E2" s="197" t="s">
        <v>2</v>
      </c>
      <c r="F2" s="198"/>
      <c r="G2" s="198"/>
      <c r="H2" s="198"/>
      <c r="I2" s="198"/>
      <c r="J2" s="198"/>
      <c r="K2" s="198"/>
      <c r="L2" s="198"/>
      <c r="M2" s="198"/>
      <c r="N2" s="199"/>
      <c r="O2" s="128" t="s">
        <v>3</v>
      </c>
      <c r="P2" s="128"/>
      <c r="Q2" s="128"/>
      <c r="R2" s="47"/>
      <c r="S2" s="31" t="s">
        <v>4</v>
      </c>
    </row>
    <row r="3" spans="2:19" ht="12.75" customHeight="1">
      <c r="B3" s="77"/>
      <c r="C3" s="193"/>
      <c r="D3" s="194"/>
      <c r="E3" s="200"/>
      <c r="F3" s="201"/>
      <c r="G3" s="201"/>
      <c r="H3" s="201"/>
      <c r="I3" s="201"/>
      <c r="J3" s="201"/>
      <c r="K3" s="201"/>
      <c r="L3" s="201"/>
      <c r="M3" s="201"/>
      <c r="N3" s="202"/>
      <c r="O3" s="128"/>
      <c r="P3" s="128"/>
      <c r="Q3" s="128"/>
      <c r="R3" s="47"/>
      <c r="S3" s="32" t="s">
        <v>5</v>
      </c>
    </row>
    <row r="4" spans="2:19" ht="12.75" customHeight="1">
      <c r="B4" s="77"/>
      <c r="C4" s="193"/>
      <c r="D4" s="194"/>
      <c r="E4" s="200"/>
      <c r="F4" s="201"/>
      <c r="G4" s="201"/>
      <c r="H4" s="201"/>
      <c r="I4" s="201"/>
      <c r="J4" s="201"/>
      <c r="K4" s="201"/>
      <c r="L4" s="201"/>
      <c r="M4" s="201"/>
      <c r="N4" s="202"/>
      <c r="O4" s="128"/>
      <c r="P4" s="128"/>
      <c r="Q4" s="128"/>
      <c r="R4" s="47"/>
      <c r="S4" s="32" t="s">
        <v>6</v>
      </c>
    </row>
    <row r="5" spans="2:19" ht="12.75" customHeight="1">
      <c r="B5" s="77"/>
      <c r="C5" s="193"/>
      <c r="D5" s="194"/>
      <c r="E5" s="200"/>
      <c r="F5" s="201"/>
      <c r="G5" s="201"/>
      <c r="H5" s="201"/>
      <c r="I5" s="201"/>
      <c r="J5" s="201"/>
      <c r="K5" s="201"/>
      <c r="L5" s="201"/>
      <c r="M5" s="201"/>
      <c r="N5" s="202"/>
      <c r="O5" s="128"/>
      <c r="P5" s="128"/>
      <c r="Q5" s="128"/>
      <c r="R5" s="47"/>
      <c r="S5" s="32" t="s">
        <v>7</v>
      </c>
    </row>
    <row r="6" spans="2:19" ht="12.75" customHeight="1">
      <c r="B6" s="78"/>
      <c r="C6" s="195"/>
      <c r="D6" s="196"/>
      <c r="E6" s="203"/>
      <c r="F6" s="204"/>
      <c r="G6" s="204"/>
      <c r="H6" s="204"/>
      <c r="I6" s="204"/>
      <c r="J6" s="204"/>
      <c r="K6" s="204"/>
      <c r="L6" s="204"/>
      <c r="M6" s="204"/>
      <c r="N6" s="205"/>
      <c r="O6" s="128"/>
      <c r="P6" s="128"/>
      <c r="Q6" s="128"/>
      <c r="R6" s="47"/>
      <c r="S6" s="33" t="s">
        <v>8</v>
      </c>
    </row>
    <row r="7" spans="2:19" ht="15">
      <c r="B7" s="79"/>
      <c r="C7" s="4"/>
      <c r="D7" s="4"/>
      <c r="E7" s="4"/>
      <c r="F7" s="4"/>
      <c r="G7" s="4"/>
      <c r="H7" s="4"/>
      <c r="I7" s="4"/>
      <c r="J7" s="4"/>
      <c r="K7" s="34"/>
      <c r="L7" s="34"/>
      <c r="M7" s="34"/>
      <c r="N7" s="34"/>
      <c r="O7" s="34"/>
      <c r="P7" s="4"/>
      <c r="Q7" s="71"/>
      <c r="R7" s="19"/>
      <c r="S7" s="2"/>
    </row>
    <row r="8" spans="2:19" ht="6" customHeight="1">
      <c r="B8" s="79"/>
      <c r="C8" s="4"/>
      <c r="D8" s="4"/>
      <c r="E8" s="13"/>
      <c r="F8" s="13"/>
      <c r="G8" s="13"/>
      <c r="H8" s="13"/>
      <c r="I8" s="13"/>
      <c r="J8" s="13"/>
      <c r="K8" s="13"/>
      <c r="L8" s="13"/>
      <c r="M8" s="13"/>
      <c r="N8" s="13"/>
      <c r="O8" s="13"/>
      <c r="P8" s="13"/>
      <c r="Q8" s="72"/>
      <c r="R8" s="4"/>
      <c r="S8" s="5"/>
    </row>
    <row r="9" spans="2:19" ht="33" customHeight="1">
      <c r="B9" s="79"/>
      <c r="C9" s="138" t="s">
        <v>32</v>
      </c>
      <c r="D9" s="149" t="s">
        <v>34</v>
      </c>
      <c r="E9" s="138" t="s">
        <v>36</v>
      </c>
      <c r="F9" s="138" t="s">
        <v>37</v>
      </c>
      <c r="G9" s="154" t="s">
        <v>115</v>
      </c>
      <c r="H9" s="155"/>
      <c r="I9" s="206" t="s">
        <v>116</v>
      </c>
      <c r="J9" s="206"/>
      <c r="K9" s="45"/>
      <c r="L9" s="5"/>
      <c r="M9" s="4"/>
      <c r="N9" s="190" t="s">
        <v>117</v>
      </c>
      <c r="O9" s="190"/>
      <c r="P9" s="4"/>
      <c r="Q9" s="60"/>
    </row>
    <row r="10" spans="2:19" ht="42" customHeight="1">
      <c r="B10" s="79"/>
      <c r="C10" s="138"/>
      <c r="D10" s="149"/>
      <c r="E10" s="138"/>
      <c r="F10" s="138"/>
      <c r="G10" s="48" t="s">
        <v>50</v>
      </c>
      <c r="H10" s="49" t="s">
        <v>118</v>
      </c>
      <c r="I10" s="25" t="s">
        <v>119</v>
      </c>
      <c r="J10" s="25" t="s">
        <v>120</v>
      </c>
      <c r="K10" s="25" t="s">
        <v>52</v>
      </c>
      <c r="L10" s="25" t="s">
        <v>53</v>
      </c>
      <c r="M10" s="4"/>
      <c r="N10" s="50" t="s">
        <v>121</v>
      </c>
      <c r="O10" s="51" t="s">
        <v>122</v>
      </c>
      <c r="P10" s="73"/>
      <c r="Q10" s="60"/>
    </row>
    <row r="11" spans="2:19" s="14" customFormat="1" ht="33" customHeight="1">
      <c r="B11" s="80"/>
      <c r="C11" s="21">
        <v>1</v>
      </c>
      <c r="D11" s="46" t="e">
        <f>'RG1'!#REF!</f>
        <v>#REF!</v>
      </c>
      <c r="E11" s="46" t="e">
        <f>'RG1'!#REF!</f>
        <v>#REF!</v>
      </c>
      <c r="F11" s="52" t="e">
        <f>'RG1'!#REF!</f>
        <v>#REF!</v>
      </c>
      <c r="G11" s="22" t="e">
        <f>'RG1'!#REF!</f>
        <v>#REF!</v>
      </c>
      <c r="H11" s="23" t="e">
        <f>'RG1'!#REF!</f>
        <v>#REF!</v>
      </c>
      <c r="I11" s="22"/>
      <c r="J11" s="23"/>
      <c r="K11" s="22" t="e">
        <f t="shared" ref="K11:K23" si="0">IF(F11="Baja",1,IF(F11="Media - baja",2,IF(F11="Media",3,IF(F11="Media - alta",4,5))))</f>
        <v>#REF!</v>
      </c>
      <c r="L11" s="44" t="e">
        <f t="shared" ref="L11:L23" si="1">J11*K11</f>
        <v>#REF!</v>
      </c>
      <c r="M11" s="73"/>
      <c r="N11" s="22" t="str">
        <f>IFERROR(INDEX($D$11:$D$31,MATCH(0,INDEX(COUNTIF($N$10:N10,$D$11:$D$31),),)),"")</f>
        <v/>
      </c>
      <c r="O11" s="67" t="e">
        <f t="shared" ref="O11:O25" si="2">SUMIFS($L$11:$L$31,$D$11:$D$31,N11)/SUMIFS($K$11:$K$31,$D$11:$D$31,N11)</f>
        <v>#DIV/0!</v>
      </c>
      <c r="P11" s="73"/>
      <c r="Q11" s="61"/>
    </row>
    <row r="12" spans="2:19" s="14" customFormat="1" ht="31.5" customHeight="1">
      <c r="B12" s="80"/>
      <c r="C12" s="21">
        <v>2</v>
      </c>
      <c r="D12" s="46" t="s">
        <v>123</v>
      </c>
      <c r="E12" s="46" t="s">
        <v>124</v>
      </c>
      <c r="F12" s="52" t="s">
        <v>8</v>
      </c>
      <c r="G12" s="22" t="e">
        <f>'RG1'!#REF!</f>
        <v>#REF!</v>
      </c>
      <c r="H12" s="23" t="e">
        <f>'RG1'!#REF!</f>
        <v>#REF!</v>
      </c>
      <c r="I12" s="22"/>
      <c r="J12" s="23"/>
      <c r="K12" s="22">
        <f t="shared" si="0"/>
        <v>5</v>
      </c>
      <c r="L12" s="44">
        <f t="shared" si="1"/>
        <v>0</v>
      </c>
      <c r="M12" s="73"/>
      <c r="N12" s="22" t="str">
        <f>IFERROR(INDEX($D$11:$D$31,MATCH(0,INDEX(COUNTIF($N$10:N11,$D$11:$D$31),),)),"")</f>
        <v/>
      </c>
      <c r="O12" s="67" t="e">
        <f t="shared" si="2"/>
        <v>#DIV/0!</v>
      </c>
      <c r="P12" s="73"/>
      <c r="Q12" s="61"/>
    </row>
    <row r="13" spans="2:19" s="14" customFormat="1" ht="31.5" customHeight="1">
      <c r="B13" s="80"/>
      <c r="C13" s="21">
        <v>3</v>
      </c>
      <c r="D13" s="46" t="s">
        <v>123</v>
      </c>
      <c r="E13" s="46" t="s">
        <v>125</v>
      </c>
      <c r="F13" s="52" t="s">
        <v>8</v>
      </c>
      <c r="G13" s="22" t="e">
        <f>'RG1'!#REF!</f>
        <v>#REF!</v>
      </c>
      <c r="H13" s="23" t="e">
        <f>'RG1'!#REF!</f>
        <v>#REF!</v>
      </c>
      <c r="I13" s="22"/>
      <c r="J13" s="23"/>
      <c r="K13" s="22">
        <f t="shared" si="0"/>
        <v>5</v>
      </c>
      <c r="L13" s="44">
        <f t="shared" si="1"/>
        <v>0</v>
      </c>
      <c r="M13" s="73"/>
      <c r="N13" s="22" t="str">
        <f>IFERROR(INDEX($D$11:$D$31,MATCH(0,INDEX(COUNTIF($N$10:N12,$D$11:$D$31),),)),"")</f>
        <v/>
      </c>
      <c r="O13" s="67" t="e">
        <f t="shared" si="2"/>
        <v>#DIV/0!</v>
      </c>
      <c r="P13" s="73"/>
      <c r="Q13" s="61"/>
    </row>
    <row r="14" spans="2:19" s="14" customFormat="1" ht="31.5" customHeight="1">
      <c r="B14" s="80"/>
      <c r="C14" s="21">
        <v>4</v>
      </c>
      <c r="D14" s="46" t="s">
        <v>123</v>
      </c>
      <c r="E14" s="46" t="s">
        <v>126</v>
      </c>
      <c r="F14" s="52" t="s">
        <v>8</v>
      </c>
      <c r="G14" s="22" t="e">
        <f>'RG1'!#REF!</f>
        <v>#REF!</v>
      </c>
      <c r="H14" s="23" t="e">
        <f>'RG1'!#REF!</f>
        <v>#REF!</v>
      </c>
      <c r="I14" s="22"/>
      <c r="J14" s="23"/>
      <c r="K14" s="22">
        <f t="shared" si="0"/>
        <v>5</v>
      </c>
      <c r="L14" s="44">
        <f t="shared" si="1"/>
        <v>0</v>
      </c>
      <c r="M14" s="73"/>
      <c r="N14" s="22" t="str">
        <f>IFERROR(INDEX($D$11:$D$31,MATCH(0,INDEX(COUNTIF($N$10:N13,$D$11:$D$31),),)),"")</f>
        <v/>
      </c>
      <c r="O14" s="67" t="e">
        <f t="shared" si="2"/>
        <v>#DIV/0!</v>
      </c>
      <c r="P14" s="73"/>
      <c r="Q14" s="61"/>
    </row>
    <row r="15" spans="2:19" s="14" customFormat="1" ht="31.5" customHeight="1">
      <c r="B15" s="80"/>
      <c r="C15" s="21">
        <v>5</v>
      </c>
      <c r="D15" s="46" t="str">
        <f>'RG1'!F46</f>
        <v>Utilizar el sistema informático electrónico de Tránsito Aduanero para el control de las autorizaciones de los tránsitos</v>
      </c>
      <c r="E15" s="46" t="str">
        <f>'RG1'!H46</f>
        <v>Registrar la totalidad de las autorizaciones de los tránsitos a través del SIE de tránsito</v>
      </c>
      <c r="F15" s="52" t="str">
        <f>'RG1'!I46</f>
        <v>Alta</v>
      </c>
      <c r="G15" s="22">
        <f>'RG1'!R46</f>
        <v>0</v>
      </c>
      <c r="H15" s="23">
        <f>'RG1'!S46</f>
        <v>0</v>
      </c>
      <c r="I15" s="22"/>
      <c r="J15" s="23"/>
      <c r="K15" s="22">
        <f t="shared" si="0"/>
        <v>5</v>
      </c>
      <c r="L15" s="44">
        <f t="shared" si="1"/>
        <v>0</v>
      </c>
      <c r="M15" s="73"/>
      <c r="N15" s="22" t="str">
        <f>IFERROR(INDEX($D$11:$D$31,MATCH(0,INDEX(COUNTIF($N$10:N14,$D$11:$D$31),),)),"")</f>
        <v/>
      </c>
      <c r="O15" s="67" t="e">
        <f t="shared" si="2"/>
        <v>#DIV/0!</v>
      </c>
      <c r="P15" s="73"/>
      <c r="Q15" s="61"/>
    </row>
    <row r="16" spans="2:19" s="14" customFormat="1" ht="31.5" customHeight="1">
      <c r="B16" s="80"/>
      <c r="C16" s="21">
        <v>6</v>
      </c>
      <c r="D16" s="46">
        <f>'RG1'!F50</f>
        <v>0</v>
      </c>
      <c r="E16" s="46">
        <f>'RG1'!H50</f>
        <v>0</v>
      </c>
      <c r="F16" s="52">
        <f>'RG1'!I50</f>
        <v>0</v>
      </c>
      <c r="G16" s="22">
        <f>'RG1'!R50</f>
        <v>0</v>
      </c>
      <c r="H16" s="23">
        <f>'RG1'!S50</f>
        <v>0</v>
      </c>
      <c r="I16" s="22"/>
      <c r="J16" s="23"/>
      <c r="K16" s="22">
        <f t="shared" si="0"/>
        <v>5</v>
      </c>
      <c r="L16" s="44">
        <f t="shared" si="1"/>
        <v>0</v>
      </c>
      <c r="M16" s="73"/>
      <c r="N16" s="22" t="str">
        <f>IFERROR(INDEX($D$11:$D$31,MATCH(0,INDEX(COUNTIF($N$10:N15,$D$11:$D$31),),)),"")</f>
        <v/>
      </c>
      <c r="O16" s="67" t="e">
        <f t="shared" si="2"/>
        <v>#DIV/0!</v>
      </c>
      <c r="P16" s="38"/>
      <c r="Q16" s="61"/>
    </row>
    <row r="17" spans="2:18" s="14" customFormat="1" ht="31.5" customHeight="1">
      <c r="B17" s="80"/>
      <c r="C17" s="21">
        <v>7</v>
      </c>
      <c r="D17" s="46" t="str">
        <f>'RG1'!F54</f>
        <v xml:space="preserve">Implementar el software que permita perfilar la carga para reconocimiento </v>
      </c>
      <c r="E17" s="46" t="str">
        <f>'RG1'!H54</f>
        <v xml:space="preserve">Implementación y pruebas del software </v>
      </c>
      <c r="F17" s="52" t="str">
        <f>'RG1'!I54</f>
        <v>Alta</v>
      </c>
      <c r="G17" s="22">
        <f>'RG1'!R54</f>
        <v>0</v>
      </c>
      <c r="H17" s="23">
        <f>'RG1'!S54</f>
        <v>0</v>
      </c>
      <c r="I17" s="22"/>
      <c r="J17" s="23"/>
      <c r="K17" s="22">
        <f t="shared" si="0"/>
        <v>5</v>
      </c>
      <c r="L17" s="44">
        <f t="shared" si="1"/>
        <v>0</v>
      </c>
      <c r="M17" s="73"/>
      <c r="N17" s="22" t="str">
        <f>IFERROR(INDEX($D$11:$D$31,MATCH(0,INDEX(COUNTIF($N$10:N16,$D$11:$D$31),),)),"")</f>
        <v/>
      </c>
      <c r="O17" s="67" t="e">
        <f t="shared" si="2"/>
        <v>#DIV/0!</v>
      </c>
      <c r="P17" s="38"/>
      <c r="Q17" s="61"/>
    </row>
    <row r="18" spans="2:18" s="14" customFormat="1" ht="31.5" customHeight="1">
      <c r="B18" s="80"/>
      <c r="C18" s="21">
        <v>8</v>
      </c>
      <c r="D18" s="46" t="str">
        <f>'RG1'!F55</f>
        <v xml:space="preserve">Actualizar el procedimiento PR­-OA­0178 “Autorización de Tránsito Aduanero Nacional “ </v>
      </c>
      <c r="E18" s="46" t="str">
        <f>'RG1'!H55</f>
        <v xml:space="preserve">Revisar y actualizar el procedimiento PR­-OA­-0178 “Autorización de Tránsito Aduanero Nacional “ </v>
      </c>
      <c r="F18" s="52" t="str">
        <f>'RG1'!I55</f>
        <v>Alta</v>
      </c>
      <c r="G18" s="22">
        <f>'RG1'!R55</f>
        <v>0</v>
      </c>
      <c r="H18" s="23">
        <f>'RG1'!S55</f>
        <v>0</v>
      </c>
      <c r="I18" s="22"/>
      <c r="J18" s="23"/>
      <c r="K18" s="22">
        <f t="shared" si="0"/>
        <v>5</v>
      </c>
      <c r="L18" s="44">
        <f t="shared" si="1"/>
        <v>0</v>
      </c>
      <c r="M18" s="73"/>
      <c r="N18" s="22" t="str">
        <f>IFERROR(INDEX($D$11:$D$31,MATCH(0,INDEX(COUNTIF($N$10:N17,$D$11:$D$31),),)),"")</f>
        <v/>
      </c>
      <c r="O18" s="67" t="e">
        <f t="shared" si="2"/>
        <v>#DIV/0!</v>
      </c>
      <c r="P18" s="38"/>
      <c r="Q18" s="61"/>
    </row>
    <row r="19" spans="2:18" s="14" customFormat="1" ht="31.5" customHeight="1">
      <c r="B19" s="80"/>
      <c r="C19" s="21">
        <v>9</v>
      </c>
      <c r="D19" s="46" t="e">
        <f>'RG1'!#REF!</f>
        <v>#REF!</v>
      </c>
      <c r="E19" s="46" t="e">
        <f>'RG1'!#REF!</f>
        <v>#REF!</v>
      </c>
      <c r="F19" s="52" t="e">
        <f>'RG1'!#REF!</f>
        <v>#REF!</v>
      </c>
      <c r="G19" s="22" t="e">
        <f>'RG1'!#REF!</f>
        <v>#REF!</v>
      </c>
      <c r="H19" s="23" t="e">
        <f>'RG1'!#REF!</f>
        <v>#REF!</v>
      </c>
      <c r="I19" s="22"/>
      <c r="J19" s="23"/>
      <c r="K19" s="22" t="e">
        <f t="shared" si="0"/>
        <v>#REF!</v>
      </c>
      <c r="L19" s="44" t="e">
        <f t="shared" si="1"/>
        <v>#REF!</v>
      </c>
      <c r="M19" s="73"/>
      <c r="N19" s="22" t="str">
        <f>IFERROR(INDEX($D$11:$D$31,MATCH(0,INDEX(COUNTIF($N$10:N18,$D$11:$D$31),),)),"")</f>
        <v/>
      </c>
      <c r="O19" s="67" t="e">
        <f t="shared" si="2"/>
        <v>#DIV/0!</v>
      </c>
      <c r="P19" s="38"/>
      <c r="Q19" s="61"/>
    </row>
    <row r="20" spans="2:18" s="14" customFormat="1" ht="31.5" customHeight="1">
      <c r="B20" s="80"/>
      <c r="C20" s="21">
        <v>10</v>
      </c>
      <c r="D20" s="46" t="str">
        <f>'RG1'!F56</f>
        <v xml:space="preserve">Actualizar la matriz de riesgos del Proceso de Operación Aduanera </v>
      </c>
      <c r="E20" s="46" t="str">
        <f>'RG1'!H56</f>
        <v>Actualizar las matriz de operación aduanera.</v>
      </c>
      <c r="F20" s="52" t="str">
        <f>'RG1'!I56</f>
        <v>Alta</v>
      </c>
      <c r="G20" s="22">
        <f>'RG1'!R56</f>
        <v>0</v>
      </c>
      <c r="H20" s="23">
        <f>'RG1'!S56</f>
        <v>0</v>
      </c>
      <c r="I20" s="22"/>
      <c r="J20" s="23"/>
      <c r="K20" s="22">
        <f t="shared" si="0"/>
        <v>5</v>
      </c>
      <c r="L20" s="44">
        <f t="shared" si="1"/>
        <v>0</v>
      </c>
      <c r="M20" s="73"/>
      <c r="N20" s="22" t="str">
        <f>IFERROR(INDEX($D$11:$D$31,MATCH(0,INDEX(COUNTIF($N$10:N19,$D$11:$D$31),),)),"")</f>
        <v/>
      </c>
      <c r="O20" s="67" t="e">
        <f t="shared" si="2"/>
        <v>#DIV/0!</v>
      </c>
      <c r="P20" s="38"/>
      <c r="Q20" s="61"/>
    </row>
    <row r="21" spans="2:18" s="14" customFormat="1" ht="31.5" customHeight="1">
      <c r="B21" s="80"/>
      <c r="C21" s="21">
        <v>11</v>
      </c>
      <c r="D21" s="46" t="e">
        <f>'RG1'!#REF!</f>
        <v>#REF!</v>
      </c>
      <c r="E21" s="46" t="e">
        <f>'RG1'!#REF!</f>
        <v>#REF!</v>
      </c>
      <c r="F21" s="52" t="e">
        <f>'RG1'!#REF!</f>
        <v>#REF!</v>
      </c>
      <c r="G21" s="22" t="e">
        <f>'RG1'!#REF!</f>
        <v>#REF!</v>
      </c>
      <c r="H21" s="23" t="e">
        <f>'RG1'!#REF!</f>
        <v>#REF!</v>
      </c>
      <c r="I21" s="22"/>
      <c r="J21" s="23"/>
      <c r="K21" s="22" t="e">
        <f t="shared" si="0"/>
        <v>#REF!</v>
      </c>
      <c r="L21" s="44" t="e">
        <f t="shared" si="1"/>
        <v>#REF!</v>
      </c>
      <c r="M21" s="73"/>
      <c r="N21" s="22" t="str">
        <f>IFERROR(INDEX($D$11:$D$31,MATCH(0,INDEX(COUNTIF($N$10:N20,$D$11:$D$31),),)),"")</f>
        <v/>
      </c>
      <c r="O21" s="67" t="e">
        <f t="shared" si="2"/>
        <v>#DIV/0!</v>
      </c>
      <c r="P21" s="38"/>
      <c r="Q21" s="61"/>
    </row>
    <row r="22" spans="2:18" s="14" customFormat="1" ht="31.5" customHeight="1">
      <c r="B22" s="80"/>
      <c r="C22" s="21">
        <v>12</v>
      </c>
      <c r="D22" s="46" t="e">
        <f>'RG1'!#REF!</f>
        <v>#REF!</v>
      </c>
      <c r="E22" s="46" t="e">
        <f>'RG1'!#REF!</f>
        <v>#REF!</v>
      </c>
      <c r="F22" s="52" t="e">
        <f>'RG1'!#REF!</f>
        <v>#REF!</v>
      </c>
      <c r="G22" s="22" t="e">
        <f>'RG1'!#REF!</f>
        <v>#REF!</v>
      </c>
      <c r="H22" s="23" t="e">
        <f>'RG1'!#REF!</f>
        <v>#REF!</v>
      </c>
      <c r="I22" s="22"/>
      <c r="J22" s="23"/>
      <c r="K22" s="22" t="e">
        <f t="shared" si="0"/>
        <v>#REF!</v>
      </c>
      <c r="L22" s="44" t="e">
        <f t="shared" si="1"/>
        <v>#REF!</v>
      </c>
      <c r="M22" s="73"/>
      <c r="N22" s="22" t="str">
        <f>IFERROR(INDEX($D$11:$D$31,MATCH(0,INDEX(COUNTIF($N$10:N21,$D$11:$D$31),),)),"")</f>
        <v/>
      </c>
      <c r="O22" s="67" t="e">
        <f t="shared" si="2"/>
        <v>#DIV/0!</v>
      </c>
      <c r="P22" s="38"/>
      <c r="Q22" s="61"/>
    </row>
    <row r="23" spans="2:18" s="14" customFormat="1" ht="31.5" customHeight="1">
      <c r="B23" s="80"/>
      <c r="C23" s="21">
        <v>13</v>
      </c>
      <c r="D23" s="46" t="str">
        <f>'RG1'!F57</f>
        <v xml:space="preserve">Colocar en producción el servicio Informático Electrónico de Tránsito Aduanero (MUISCA) a nivel Nacional </v>
      </c>
      <c r="E23" s="46" t="str">
        <f>'RG1'!H57</f>
        <v>Implementación del servicio</v>
      </c>
      <c r="F23" s="52" t="str">
        <f>'RG1'!I57</f>
        <v>Alta</v>
      </c>
      <c r="G23" s="22">
        <f>'RG1'!R57</f>
        <v>0</v>
      </c>
      <c r="H23" s="23">
        <f>'RG1'!S57</f>
        <v>0</v>
      </c>
      <c r="I23" s="22"/>
      <c r="J23" s="23"/>
      <c r="K23" s="22">
        <f t="shared" si="0"/>
        <v>5</v>
      </c>
      <c r="L23" s="44">
        <f t="shared" si="1"/>
        <v>0</v>
      </c>
      <c r="M23" s="73"/>
      <c r="N23" s="22" t="str">
        <f>IFERROR(INDEX($D$11:$D$31,MATCH(0,INDEX(COUNTIF($N$10:N22,$D$11:$D$31),),)),"")</f>
        <v/>
      </c>
      <c r="O23" s="67" t="e">
        <f t="shared" si="2"/>
        <v>#DIV/0!</v>
      </c>
      <c r="P23" s="38"/>
      <c r="Q23" s="61"/>
    </row>
    <row r="24" spans="2:18" s="14" customFormat="1" ht="31.5" customHeight="1">
      <c r="B24" s="80"/>
      <c r="C24" s="21">
        <v>14</v>
      </c>
      <c r="D24" s="46" t="e">
        <f>'RG1'!#REF!</f>
        <v>#REF!</v>
      </c>
      <c r="E24" s="46" t="e">
        <f>'RG1'!#REF!</f>
        <v>#REF!</v>
      </c>
      <c r="F24" s="52" t="e">
        <f>'RG1'!#REF!</f>
        <v>#REF!</v>
      </c>
      <c r="G24" s="22" t="e">
        <f>'RG1'!#REF!</f>
        <v>#REF!</v>
      </c>
      <c r="H24" s="23" t="e">
        <f>'RG1'!#REF!</f>
        <v>#REF!</v>
      </c>
      <c r="I24" s="23"/>
      <c r="J24" s="23"/>
      <c r="K24" s="22" t="e">
        <f t="shared" ref="K24:K30" si="3">IF(F24="Baja",1,IF(F24="Media - baja",2,IF(F24="Media",3,IF(F24="Media - alta",4,5))))</f>
        <v>#REF!</v>
      </c>
      <c r="L24" s="44" t="e">
        <f t="shared" ref="L24:L30" si="4">J24*K24</f>
        <v>#REF!</v>
      </c>
      <c r="M24" s="73"/>
      <c r="N24" s="22" t="str">
        <f>IFERROR(INDEX($D$11:$D$31,MATCH(0,INDEX(COUNTIF($N$10:N23,$D$11:$D$31),),)),"")</f>
        <v/>
      </c>
      <c r="O24" s="67" t="e">
        <f t="shared" si="2"/>
        <v>#DIV/0!</v>
      </c>
      <c r="P24" s="38"/>
      <c r="Q24" s="61"/>
    </row>
    <row r="25" spans="2:18" s="14" customFormat="1" ht="31.5" customHeight="1">
      <c r="B25" s="80"/>
      <c r="C25" s="21">
        <v>15</v>
      </c>
      <c r="D25" s="46" t="e">
        <f>'RG1'!#REF!</f>
        <v>#REF!</v>
      </c>
      <c r="E25" s="46" t="e">
        <f>'RG1'!#REF!</f>
        <v>#REF!</v>
      </c>
      <c r="F25" s="52" t="e">
        <f>'RG1'!#REF!</f>
        <v>#REF!</v>
      </c>
      <c r="G25" s="22" t="e">
        <f>'RG1'!#REF!</f>
        <v>#REF!</v>
      </c>
      <c r="H25" s="23" t="e">
        <f>'RG1'!#REF!</f>
        <v>#REF!</v>
      </c>
      <c r="I25" s="23"/>
      <c r="J25" s="23"/>
      <c r="K25" s="22" t="e">
        <f t="shared" si="3"/>
        <v>#REF!</v>
      </c>
      <c r="L25" s="44" t="e">
        <f t="shared" si="4"/>
        <v>#REF!</v>
      </c>
      <c r="M25" s="73"/>
      <c r="N25" s="22" t="str">
        <f>IFERROR(INDEX($D$11:$D$31,MATCH(0,INDEX(COUNTIF($N$10:N24,$D$11:$D$31),),)),"")</f>
        <v/>
      </c>
      <c r="O25" s="67" t="e">
        <f t="shared" si="2"/>
        <v>#DIV/0!</v>
      </c>
      <c r="P25" s="38"/>
      <c r="Q25" s="61"/>
    </row>
    <row r="26" spans="2:18" s="14" customFormat="1" ht="31.5" customHeight="1">
      <c r="B26" s="80"/>
      <c r="C26" s="21">
        <v>16</v>
      </c>
      <c r="D26" s="46" t="e">
        <f>'RG1'!#REF!</f>
        <v>#REF!</v>
      </c>
      <c r="E26" s="46" t="e">
        <f>'RG1'!#REF!</f>
        <v>#REF!</v>
      </c>
      <c r="F26" s="52" t="e">
        <f>'RG1'!#REF!</f>
        <v>#REF!</v>
      </c>
      <c r="G26" s="22" t="e">
        <f>'RG1'!#REF!</f>
        <v>#REF!</v>
      </c>
      <c r="H26" s="23" t="e">
        <f>'RG1'!#REF!</f>
        <v>#REF!</v>
      </c>
      <c r="I26" s="23"/>
      <c r="J26" s="23"/>
      <c r="K26" s="22" t="e">
        <f t="shared" si="3"/>
        <v>#REF!</v>
      </c>
      <c r="L26" s="44" t="e">
        <f t="shared" si="4"/>
        <v>#REF!</v>
      </c>
      <c r="M26" s="73"/>
      <c r="N26" s="73"/>
      <c r="O26" s="73"/>
      <c r="P26" s="38"/>
      <c r="Q26" s="61"/>
    </row>
    <row r="27" spans="2:18" s="14" customFormat="1" ht="31.5" customHeight="1">
      <c r="B27" s="80"/>
      <c r="C27" s="21">
        <v>17</v>
      </c>
      <c r="D27" s="46" t="e">
        <f>'RG1'!#REF!</f>
        <v>#REF!</v>
      </c>
      <c r="E27" s="46" t="e">
        <f>'RG1'!#REF!</f>
        <v>#REF!</v>
      </c>
      <c r="F27" s="52" t="e">
        <f>'RG1'!#REF!</f>
        <v>#REF!</v>
      </c>
      <c r="G27" s="22" t="e">
        <f>'RG1'!#REF!</f>
        <v>#REF!</v>
      </c>
      <c r="H27" s="23" t="e">
        <f>'RG1'!#REF!</f>
        <v>#REF!</v>
      </c>
      <c r="I27" s="23"/>
      <c r="J27" s="23"/>
      <c r="K27" s="22" t="e">
        <f t="shared" si="3"/>
        <v>#REF!</v>
      </c>
      <c r="L27" s="44" t="e">
        <f t="shared" si="4"/>
        <v>#REF!</v>
      </c>
      <c r="M27" s="73"/>
      <c r="N27" s="73"/>
      <c r="O27" s="73"/>
      <c r="P27" s="38"/>
      <c r="Q27" s="61"/>
    </row>
    <row r="28" spans="2:18" s="14" customFormat="1" ht="31.5" customHeight="1">
      <c r="B28" s="80"/>
      <c r="C28" s="21">
        <v>18</v>
      </c>
      <c r="D28" s="46" t="e">
        <f>'RG1'!#REF!</f>
        <v>#REF!</v>
      </c>
      <c r="E28" s="46" t="e">
        <f>'RG1'!#REF!</f>
        <v>#REF!</v>
      </c>
      <c r="F28" s="52" t="e">
        <f>'RG1'!#REF!</f>
        <v>#REF!</v>
      </c>
      <c r="G28" s="22" t="e">
        <f>'RG1'!#REF!</f>
        <v>#REF!</v>
      </c>
      <c r="H28" s="23" t="e">
        <f>'RG1'!#REF!</f>
        <v>#REF!</v>
      </c>
      <c r="I28" s="23"/>
      <c r="J28" s="23"/>
      <c r="K28" s="22" t="e">
        <f t="shared" si="3"/>
        <v>#REF!</v>
      </c>
      <c r="L28" s="44" t="e">
        <f t="shared" si="4"/>
        <v>#REF!</v>
      </c>
      <c r="M28" s="73"/>
      <c r="N28" s="73"/>
      <c r="O28" s="73"/>
      <c r="P28" s="38"/>
      <c r="Q28" s="61"/>
    </row>
    <row r="29" spans="2:18" s="14" customFormat="1" ht="31.5" customHeight="1">
      <c r="B29" s="80"/>
      <c r="C29" s="21">
        <v>19</v>
      </c>
      <c r="D29" s="46" t="e">
        <f>'RG1'!#REF!</f>
        <v>#REF!</v>
      </c>
      <c r="E29" s="46" t="e">
        <f>'RG1'!#REF!</f>
        <v>#REF!</v>
      </c>
      <c r="F29" s="52" t="e">
        <f>'RG1'!#REF!</f>
        <v>#REF!</v>
      </c>
      <c r="G29" s="22" t="e">
        <f>'RG1'!#REF!</f>
        <v>#REF!</v>
      </c>
      <c r="H29" s="23" t="e">
        <f>'RG1'!#REF!</f>
        <v>#REF!</v>
      </c>
      <c r="I29" s="23"/>
      <c r="J29" s="23"/>
      <c r="K29" s="22" t="e">
        <f t="shared" si="3"/>
        <v>#REF!</v>
      </c>
      <c r="L29" s="44" t="e">
        <f t="shared" si="4"/>
        <v>#REF!</v>
      </c>
      <c r="M29" s="73"/>
      <c r="N29" s="73"/>
      <c r="O29" s="73"/>
      <c r="P29" s="38"/>
      <c r="Q29" s="61"/>
    </row>
    <row r="30" spans="2:18" s="14" customFormat="1" ht="31.5" customHeight="1">
      <c r="B30" s="80"/>
      <c r="C30" s="21">
        <v>20</v>
      </c>
      <c r="D30" s="46" t="str">
        <f>'RG1'!F58</f>
        <v>Realizar capacitación a los funcionarios de la División de Gestión Control Carga, en los siguientes temas:
- Requisitos establecidos para la finalización de los tránsitos aduaneros nacionales.
-Utilización de los formatos y documentación establecidos en la norma, par el envío de insumos a la División de Fiscalización.</v>
      </c>
      <c r="E30" s="46" t="str">
        <f>'RG1'!H58</f>
        <v>Capacitación realizada</v>
      </c>
      <c r="F30" s="52" t="str">
        <f>'RG1'!I58</f>
        <v>Alta</v>
      </c>
      <c r="G30" s="22">
        <f>'RG1'!R58</f>
        <v>0</v>
      </c>
      <c r="H30" s="23">
        <f>'RG1'!S58</f>
        <v>0</v>
      </c>
      <c r="I30" s="23"/>
      <c r="J30" s="23"/>
      <c r="K30" s="22">
        <f t="shared" si="3"/>
        <v>5</v>
      </c>
      <c r="L30" s="44">
        <f t="shared" si="4"/>
        <v>0</v>
      </c>
      <c r="M30" s="73"/>
      <c r="N30" s="73"/>
      <c r="O30" s="73"/>
      <c r="P30" s="38"/>
      <c r="Q30" s="61"/>
    </row>
    <row r="31" spans="2:18" s="14" customFormat="1" ht="31.5" customHeight="1">
      <c r="B31" s="80"/>
      <c r="C31" s="21" t="s">
        <v>108</v>
      </c>
      <c r="D31" s="46">
        <f>'RG1'!F59</f>
        <v>0</v>
      </c>
      <c r="E31" s="46">
        <f>'RG1'!H59</f>
        <v>0</v>
      </c>
      <c r="F31" s="52">
        <f>'RG1'!I59</f>
        <v>0</v>
      </c>
      <c r="G31" s="22">
        <f>'RG1'!R59</f>
        <v>0</v>
      </c>
      <c r="H31" s="23">
        <f>'RG1'!S59</f>
        <v>0</v>
      </c>
      <c r="I31" s="23"/>
      <c r="J31" s="23"/>
      <c r="K31" s="22">
        <f t="shared" ref="K31" si="5">IF(F31="Baja",1,IF(F31="Media - baja",2,IF(F31="Media",3,IF(F31="Media - alta",4,5))))</f>
        <v>5</v>
      </c>
      <c r="L31" s="44">
        <f t="shared" ref="L31" si="6">J31*K31</f>
        <v>0</v>
      </c>
      <c r="M31" s="73"/>
      <c r="N31" s="73"/>
      <c r="O31" s="73"/>
      <c r="P31" s="38"/>
      <c r="Q31" s="61"/>
    </row>
    <row r="32" spans="2:18" s="14" customFormat="1" ht="31.5" customHeight="1">
      <c r="B32" s="80"/>
      <c r="C32" s="39"/>
      <c r="D32" s="39"/>
      <c r="E32" s="38"/>
      <c r="F32" s="38"/>
      <c r="G32" s="38"/>
      <c r="H32" s="40"/>
      <c r="I32" s="38"/>
      <c r="J32" s="41"/>
      <c r="K32" s="38"/>
      <c r="L32" s="42"/>
      <c r="M32" s="42"/>
      <c r="N32" s="38"/>
      <c r="O32" s="38"/>
      <c r="P32" s="38"/>
      <c r="Q32" s="74"/>
      <c r="R32" s="61"/>
    </row>
    <row r="33" spans="1:18" ht="21.75" customHeight="1">
      <c r="B33" s="81"/>
      <c r="C33" s="64"/>
      <c r="D33" s="64"/>
      <c r="E33" s="64"/>
      <c r="F33" s="64"/>
      <c r="G33" s="64"/>
      <c r="H33" s="64"/>
      <c r="I33" s="64"/>
      <c r="J33" s="64"/>
      <c r="K33" s="64"/>
      <c r="L33" s="64"/>
      <c r="M33" s="64"/>
      <c r="N33" s="64"/>
      <c r="O33" s="64"/>
      <c r="P33" s="64"/>
      <c r="Q33" s="75"/>
      <c r="R33" s="60"/>
    </row>
    <row r="34" spans="1:18" ht="21.75" customHeight="1">
      <c r="A34" s="16"/>
      <c r="B34" s="213" t="s">
        <v>109</v>
      </c>
      <c r="C34" s="214"/>
      <c r="D34" s="214"/>
      <c r="E34" s="214"/>
      <c r="F34" s="214"/>
      <c r="G34" s="214"/>
      <c r="H34" s="214"/>
      <c r="I34" s="214"/>
      <c r="J34" s="214"/>
      <c r="K34" s="214"/>
      <c r="L34" s="214"/>
      <c r="M34" s="214"/>
      <c r="N34" s="214"/>
      <c r="O34" s="214"/>
      <c r="P34" s="214"/>
      <c r="Q34" s="215"/>
      <c r="R34" s="68"/>
    </row>
    <row r="35" spans="1:18" ht="21.75" customHeight="1">
      <c r="A35" s="17"/>
      <c r="B35" s="130" t="s">
        <v>110</v>
      </c>
      <c r="C35" s="131"/>
      <c r="D35" s="131"/>
      <c r="E35" s="131"/>
      <c r="F35" s="131"/>
      <c r="G35" s="131"/>
      <c r="H35" s="131"/>
      <c r="I35" s="131"/>
      <c r="J35" s="131"/>
      <c r="K35" s="131"/>
      <c r="L35" s="131"/>
      <c r="M35" s="131"/>
      <c r="N35" s="131"/>
      <c r="O35" s="131"/>
      <c r="P35" s="131"/>
      <c r="Q35" s="132"/>
      <c r="R35" s="70"/>
    </row>
    <row r="36" spans="1:18" ht="21.75" customHeight="1">
      <c r="B36" s="130" t="s">
        <v>111</v>
      </c>
      <c r="C36" s="131"/>
      <c r="D36" s="132"/>
      <c r="E36" s="130" t="s">
        <v>112</v>
      </c>
      <c r="F36" s="132"/>
      <c r="G36" s="130" t="s">
        <v>113</v>
      </c>
      <c r="H36" s="132"/>
      <c r="I36" s="130">
        <v>3</v>
      </c>
      <c r="J36" s="131"/>
      <c r="K36" s="131"/>
      <c r="L36" s="131"/>
      <c r="M36" s="132"/>
      <c r="N36" s="207" t="s">
        <v>114</v>
      </c>
      <c r="O36" s="208"/>
      <c r="P36" s="216">
        <v>43343</v>
      </c>
      <c r="Q36" s="217"/>
      <c r="R36" s="69"/>
    </row>
    <row r="37" spans="1:18" ht="80.25" customHeight="1">
      <c r="B37" s="209"/>
      <c r="C37" s="210"/>
      <c r="D37" s="210"/>
      <c r="E37" s="210"/>
      <c r="F37" s="210"/>
      <c r="G37" s="210"/>
      <c r="H37" s="210"/>
      <c r="I37" s="210"/>
      <c r="J37" s="210"/>
      <c r="K37" s="210"/>
      <c r="L37" s="210"/>
      <c r="M37" s="210"/>
      <c r="N37" s="210"/>
      <c r="O37" s="210"/>
      <c r="P37" s="211"/>
      <c r="Q37" s="212"/>
      <c r="R37" s="62"/>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A19" workbookViewId="0">
      <selection activeCell="B60" sqref="B60:T60"/>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6.42578125" style="1" customWidth="1"/>
    <col min="10" max="10" width="24" style="1" customWidth="1"/>
    <col min="11" max="11" width="23.140625" style="1" customWidth="1"/>
    <col min="12" max="13" width="13.28515625" style="1" customWidth="1"/>
    <col min="14" max="14" width="26.42578125" style="1" customWidth="1"/>
    <col min="15" max="16" width="25.42578125" style="1" customWidth="1"/>
    <col min="17" max="17" width="34.140625" style="1" customWidth="1"/>
    <col min="18" max="18" width="15.28515625" style="1" customWidth="1"/>
    <col min="19" max="19" width="25.7109375" style="1" hidden="1" customWidth="1"/>
    <col min="20" max="20" width="20.42578125" style="1" hidden="1" customWidth="1"/>
    <col min="21" max="21" width="5.85546875" style="1" customWidth="1"/>
    <col min="22" max="16384" width="11.42578125" style="1"/>
  </cols>
  <sheetData>
    <row r="1" spans="2:21" ht="9" customHeight="1"/>
    <row r="2" spans="2:21" ht="15" customHeight="1">
      <c r="B2" s="35"/>
      <c r="C2" s="127"/>
      <c r="D2" s="127"/>
      <c r="E2" s="127"/>
      <c r="F2" s="129" t="s">
        <v>2</v>
      </c>
      <c r="G2" s="129"/>
      <c r="H2" s="129"/>
      <c r="I2" s="129"/>
      <c r="J2" s="129"/>
      <c r="K2" s="129"/>
      <c r="L2" s="129"/>
      <c r="M2" s="129"/>
      <c r="N2" s="129"/>
      <c r="O2" s="129"/>
      <c r="P2" s="128" t="s">
        <v>3</v>
      </c>
      <c r="Q2" s="128"/>
      <c r="R2" s="128"/>
      <c r="S2" s="47"/>
      <c r="T2" s="31" t="s">
        <v>4</v>
      </c>
      <c r="U2" s="60"/>
    </row>
    <row r="3" spans="2:21" ht="12.75" customHeight="1">
      <c r="B3" s="36"/>
      <c r="C3" s="127"/>
      <c r="D3" s="127"/>
      <c r="E3" s="127"/>
      <c r="F3" s="129"/>
      <c r="G3" s="129"/>
      <c r="H3" s="129"/>
      <c r="I3" s="129"/>
      <c r="J3" s="129"/>
      <c r="K3" s="129"/>
      <c r="L3" s="129"/>
      <c r="M3" s="129"/>
      <c r="N3" s="129"/>
      <c r="O3" s="129"/>
      <c r="P3" s="128"/>
      <c r="Q3" s="128"/>
      <c r="R3" s="128"/>
      <c r="S3" s="47"/>
      <c r="T3" s="32" t="s">
        <v>5</v>
      </c>
      <c r="U3" s="60"/>
    </row>
    <row r="4" spans="2:21" ht="12.75" customHeight="1">
      <c r="B4" s="36"/>
      <c r="C4" s="127"/>
      <c r="D4" s="127"/>
      <c r="E4" s="127"/>
      <c r="F4" s="129"/>
      <c r="G4" s="129"/>
      <c r="H4" s="129"/>
      <c r="I4" s="129"/>
      <c r="J4" s="129"/>
      <c r="K4" s="129"/>
      <c r="L4" s="129"/>
      <c r="M4" s="129"/>
      <c r="N4" s="129"/>
      <c r="O4" s="129"/>
      <c r="P4" s="128"/>
      <c r="Q4" s="128"/>
      <c r="R4" s="128"/>
      <c r="S4" s="47"/>
      <c r="T4" s="32" t="s">
        <v>6</v>
      </c>
      <c r="U4" s="60"/>
    </row>
    <row r="5" spans="2:21" ht="12.75" customHeight="1">
      <c r="B5" s="36"/>
      <c r="C5" s="127"/>
      <c r="D5" s="127"/>
      <c r="E5" s="127"/>
      <c r="F5" s="129"/>
      <c r="G5" s="129"/>
      <c r="H5" s="129"/>
      <c r="I5" s="129"/>
      <c r="J5" s="129"/>
      <c r="K5" s="129"/>
      <c r="L5" s="129"/>
      <c r="M5" s="129"/>
      <c r="N5" s="129"/>
      <c r="O5" s="129"/>
      <c r="P5" s="128"/>
      <c r="Q5" s="128"/>
      <c r="R5" s="128"/>
      <c r="S5" s="47"/>
      <c r="T5" s="32" t="s">
        <v>7</v>
      </c>
      <c r="U5" s="60"/>
    </row>
    <row r="6" spans="2:21" ht="12.75" customHeight="1">
      <c r="B6" s="37"/>
      <c r="C6" s="127"/>
      <c r="D6" s="127"/>
      <c r="E6" s="127"/>
      <c r="F6" s="129"/>
      <c r="G6" s="129"/>
      <c r="H6" s="129"/>
      <c r="I6" s="129"/>
      <c r="J6" s="129"/>
      <c r="K6" s="129"/>
      <c r="L6" s="129"/>
      <c r="M6" s="129"/>
      <c r="N6" s="129"/>
      <c r="O6" s="129"/>
      <c r="P6" s="128"/>
      <c r="Q6" s="128"/>
      <c r="R6" s="128"/>
      <c r="S6" s="47"/>
      <c r="T6" s="33" t="s">
        <v>8</v>
      </c>
      <c r="U6" s="60"/>
    </row>
    <row r="7" spans="2:21" ht="15">
      <c r="B7" s="3"/>
      <c r="C7" s="4"/>
      <c r="D7" s="4"/>
      <c r="E7" s="4"/>
      <c r="F7" s="4"/>
      <c r="G7" s="4"/>
      <c r="H7" s="4"/>
      <c r="I7" s="34"/>
      <c r="J7" s="34"/>
      <c r="K7" s="34"/>
      <c r="L7" s="34"/>
      <c r="M7" s="34"/>
      <c r="N7" s="4"/>
      <c r="O7" s="19"/>
      <c r="P7" s="19"/>
      <c r="Q7" s="19"/>
      <c r="R7" s="19"/>
      <c r="S7" s="19"/>
      <c r="T7" s="2"/>
      <c r="U7" s="60"/>
    </row>
    <row r="8" spans="2:21" ht="15">
      <c r="B8" s="3"/>
      <c r="C8" s="4"/>
      <c r="D8" s="4"/>
      <c r="E8" s="4"/>
      <c r="F8" s="4"/>
      <c r="G8" s="4"/>
      <c r="H8" s="4"/>
      <c r="I8" s="34"/>
      <c r="J8" s="34"/>
      <c r="K8" s="34"/>
      <c r="L8" s="34"/>
      <c r="M8" s="34"/>
      <c r="N8" s="4"/>
      <c r="O8" s="19"/>
      <c r="P8" s="19"/>
      <c r="Q8" s="19"/>
      <c r="R8" s="19"/>
      <c r="S8" s="19"/>
      <c r="T8" s="5"/>
      <c r="U8" s="60"/>
    </row>
    <row r="9" spans="2:21" ht="15">
      <c r="B9" s="3"/>
      <c r="C9" s="4"/>
      <c r="D9" s="4"/>
      <c r="E9" s="4"/>
      <c r="F9" s="4"/>
      <c r="G9" s="4"/>
      <c r="H9" s="4"/>
      <c r="I9" s="6" t="s">
        <v>9</v>
      </c>
      <c r="J9" s="4"/>
      <c r="K9" s="137" t="s">
        <v>127</v>
      </c>
      <c r="L9" s="137"/>
      <c r="M9" s="137"/>
      <c r="N9" s="137"/>
      <c r="O9" s="4"/>
      <c r="P9" s="19"/>
      <c r="Q9" s="19"/>
      <c r="R9" s="19"/>
      <c r="S9" s="19"/>
      <c r="T9" s="5"/>
      <c r="U9" s="60"/>
    </row>
    <row r="10" spans="2:21" ht="15">
      <c r="B10" s="3"/>
      <c r="C10" s="4"/>
      <c r="D10" s="4"/>
      <c r="E10" s="4"/>
      <c r="F10" s="4"/>
      <c r="G10" s="4"/>
      <c r="H10" s="4"/>
      <c r="I10" s="6" t="s">
        <v>11</v>
      </c>
      <c r="J10" s="4"/>
      <c r="K10" s="137" t="s">
        <v>128</v>
      </c>
      <c r="L10" s="137"/>
      <c r="M10" s="137"/>
      <c r="N10" s="137"/>
      <c r="O10" s="4"/>
      <c r="P10" s="4"/>
      <c r="Q10" s="4"/>
      <c r="R10" s="4"/>
      <c r="S10" s="4"/>
      <c r="T10" s="5"/>
      <c r="U10" s="60"/>
    </row>
    <row r="11" spans="2:21" ht="15">
      <c r="B11" s="3"/>
      <c r="C11" s="4"/>
      <c r="D11" s="4"/>
      <c r="E11" s="4"/>
      <c r="F11" s="4"/>
      <c r="G11" s="4"/>
      <c r="H11" s="4"/>
      <c r="I11" s="6" t="s">
        <v>12</v>
      </c>
      <c r="J11" s="4"/>
      <c r="K11" s="137" t="s">
        <v>13</v>
      </c>
      <c r="L11" s="137"/>
      <c r="M11" s="137"/>
      <c r="N11" s="137"/>
      <c r="O11" s="4"/>
      <c r="P11" s="4"/>
      <c r="Q11" s="4"/>
      <c r="R11" s="4"/>
      <c r="S11" s="4"/>
      <c r="T11" s="5"/>
      <c r="U11" s="60"/>
    </row>
    <row r="12" spans="2:21" ht="15">
      <c r="B12" s="3"/>
      <c r="C12" s="4"/>
      <c r="D12" s="4"/>
      <c r="E12" s="4"/>
      <c r="F12" s="4"/>
      <c r="G12" s="4"/>
      <c r="H12" s="4"/>
      <c r="I12" s="6" t="s">
        <v>14</v>
      </c>
      <c r="J12" s="4"/>
      <c r="K12" s="137" t="s">
        <v>15</v>
      </c>
      <c r="L12" s="137"/>
      <c r="M12" s="137"/>
      <c r="N12" s="137"/>
      <c r="O12" s="4"/>
      <c r="P12" s="4"/>
      <c r="Q12" s="4"/>
      <c r="R12" s="4"/>
      <c r="S12" s="4"/>
      <c r="T12" s="5"/>
      <c r="U12" s="60"/>
    </row>
    <row r="13" spans="2:21" ht="15">
      <c r="B13" s="3"/>
      <c r="C13" s="4"/>
      <c r="D13" s="4"/>
      <c r="E13" s="4"/>
      <c r="F13" s="4"/>
      <c r="G13" s="4"/>
      <c r="H13" s="4"/>
      <c r="I13" s="6" t="s">
        <v>16</v>
      </c>
      <c r="J13" s="4"/>
      <c r="K13" s="137" t="s">
        <v>17</v>
      </c>
      <c r="L13" s="137"/>
      <c r="M13" s="137"/>
      <c r="N13" s="137"/>
      <c r="O13" s="4"/>
      <c r="P13" s="4"/>
      <c r="Q13" s="4"/>
      <c r="R13" s="4"/>
      <c r="S13" s="4"/>
      <c r="T13" s="5"/>
      <c r="U13" s="60"/>
    </row>
    <row r="14" spans="2:21">
      <c r="B14" s="3"/>
      <c r="C14" s="4"/>
      <c r="D14" s="4"/>
      <c r="E14" s="4"/>
      <c r="F14" s="4"/>
      <c r="G14" s="4"/>
      <c r="H14" s="4"/>
      <c r="I14" s="30"/>
      <c r="J14" s="4"/>
      <c r="K14" s="20"/>
      <c r="L14" s="34"/>
      <c r="M14" s="34"/>
      <c r="N14" s="34"/>
      <c r="O14" s="4"/>
      <c r="P14" s="4"/>
      <c r="Q14" s="4"/>
      <c r="R14" s="4"/>
      <c r="S14" s="4"/>
      <c r="T14" s="5"/>
      <c r="U14" s="60"/>
    </row>
    <row r="15" spans="2:21" ht="5.25" customHeight="1">
      <c r="B15" s="3"/>
      <c r="C15" s="9"/>
      <c r="D15" s="9"/>
      <c r="E15" s="9"/>
      <c r="F15" s="9"/>
      <c r="G15" s="9"/>
      <c r="H15" s="9"/>
      <c r="I15" s="9"/>
      <c r="J15" s="7"/>
      <c r="K15" s="7"/>
      <c r="L15" s="4"/>
      <c r="M15" s="4"/>
      <c r="N15" s="4"/>
      <c r="O15" s="4"/>
      <c r="P15" s="4"/>
      <c r="Q15" s="4"/>
      <c r="R15" s="4"/>
      <c r="S15" s="4"/>
      <c r="T15" s="5"/>
      <c r="U15" s="60"/>
    </row>
    <row r="16" spans="2:21" ht="15" customHeight="1">
      <c r="B16" s="3"/>
      <c r="C16" s="146" t="s">
        <v>18</v>
      </c>
      <c r="D16" s="147"/>
      <c r="E16" s="147"/>
      <c r="F16" s="147"/>
      <c r="G16" s="147"/>
      <c r="H16" s="147"/>
      <c r="I16" s="147"/>
      <c r="J16" s="147"/>
      <c r="K16" s="147"/>
      <c r="L16" s="147"/>
      <c r="M16" s="147"/>
      <c r="N16" s="147"/>
      <c r="O16" s="148"/>
      <c r="P16" s="4"/>
      <c r="Q16" s="4"/>
      <c r="R16" s="4"/>
      <c r="S16" s="4"/>
      <c r="T16" s="5"/>
      <c r="U16" s="60"/>
    </row>
    <row r="17" spans="2:21" ht="5.25" customHeight="1">
      <c r="B17" s="3"/>
      <c r="C17" s="7"/>
      <c r="D17" s="7"/>
      <c r="E17" s="7"/>
      <c r="F17" s="7"/>
      <c r="G17" s="7"/>
      <c r="H17" s="7"/>
      <c r="I17" s="7"/>
      <c r="J17" s="7"/>
      <c r="K17" s="7"/>
      <c r="L17" s="7"/>
      <c r="M17" s="7"/>
      <c r="N17" s="7"/>
      <c r="O17" s="7"/>
      <c r="P17" s="4"/>
      <c r="Q17" s="4"/>
      <c r="R17" s="4"/>
      <c r="S17" s="4"/>
      <c r="T17" s="5"/>
      <c r="U17" s="60"/>
    </row>
    <row r="18" spans="2:21" ht="17.25" customHeight="1">
      <c r="B18" s="3"/>
      <c r="C18" s="141" t="s">
        <v>129</v>
      </c>
      <c r="D18" s="141"/>
      <c r="E18" s="141"/>
      <c r="F18" s="141"/>
      <c r="G18" s="141"/>
      <c r="H18" s="141"/>
      <c r="I18" s="141"/>
      <c r="J18" s="141"/>
      <c r="K18" s="141"/>
      <c r="L18" s="141"/>
      <c r="M18" s="141"/>
      <c r="N18" s="141"/>
      <c r="O18" s="141"/>
      <c r="P18" s="4"/>
      <c r="Q18" s="4"/>
      <c r="R18" s="4"/>
      <c r="S18" s="4"/>
      <c r="T18" s="5"/>
      <c r="U18" s="60"/>
    </row>
    <row r="19" spans="2:21" ht="4.5" customHeight="1">
      <c r="B19" s="3"/>
      <c r="C19" s="9"/>
      <c r="D19" s="9"/>
      <c r="E19" s="9"/>
      <c r="F19" s="9"/>
      <c r="G19" s="9"/>
      <c r="H19" s="9"/>
      <c r="I19" s="9"/>
      <c r="J19" s="9"/>
      <c r="K19" s="9"/>
      <c r="L19" s="10"/>
      <c r="M19" s="10"/>
      <c r="N19" s="11"/>
      <c r="O19" s="7"/>
      <c r="P19" s="4"/>
      <c r="Q19" s="4"/>
      <c r="R19" s="4"/>
      <c r="S19" s="4"/>
      <c r="T19" s="5"/>
      <c r="U19" s="60"/>
    </row>
    <row r="20" spans="2:21" ht="15.75" customHeight="1">
      <c r="B20" s="3"/>
      <c r="C20" s="143" t="s">
        <v>20</v>
      </c>
      <c r="D20" s="144"/>
      <c r="E20" s="144"/>
      <c r="F20" s="144"/>
      <c r="G20" s="144"/>
      <c r="H20" s="144"/>
      <c r="I20" s="144"/>
      <c r="J20" s="144"/>
      <c r="K20" s="144"/>
      <c r="L20" s="144"/>
      <c r="M20" s="144"/>
      <c r="N20" s="144"/>
      <c r="O20" s="145"/>
      <c r="P20" s="4"/>
      <c r="Q20" s="4"/>
      <c r="R20" s="4"/>
      <c r="S20" s="4"/>
      <c r="T20" s="5"/>
      <c r="U20" s="60"/>
    </row>
    <row r="21" spans="2:21" ht="6" customHeight="1">
      <c r="B21" s="3"/>
      <c r="C21" s="8"/>
      <c r="D21" s="8"/>
      <c r="E21" s="8"/>
      <c r="F21" s="8"/>
      <c r="G21" s="8"/>
      <c r="H21" s="8"/>
      <c r="I21" s="8"/>
      <c r="J21" s="8"/>
      <c r="K21" s="8"/>
      <c r="L21" s="8"/>
      <c r="M21" s="8"/>
      <c r="N21" s="8"/>
      <c r="O21" s="8"/>
      <c r="P21" s="8"/>
      <c r="Q21" s="8"/>
      <c r="R21" s="8"/>
      <c r="S21" s="8"/>
      <c r="T21" s="5"/>
      <c r="U21" s="60"/>
    </row>
    <row r="22" spans="2:21" ht="29.25" customHeight="1">
      <c r="B22" s="3"/>
      <c r="C22" s="142" t="s">
        <v>130</v>
      </c>
      <c r="D22" s="142"/>
      <c r="E22" s="142"/>
      <c r="F22" s="142"/>
      <c r="G22" s="142"/>
      <c r="H22" s="142"/>
      <c r="I22" s="142"/>
      <c r="J22" s="142"/>
      <c r="K22" s="142"/>
      <c r="L22" s="142"/>
      <c r="M22" s="142"/>
      <c r="N22" s="142"/>
      <c r="O22" s="142"/>
      <c r="P22" s="4"/>
      <c r="Q22" s="4"/>
      <c r="R22" s="4"/>
      <c r="S22" s="4"/>
      <c r="T22" s="5"/>
      <c r="U22" s="60"/>
    </row>
    <row r="23" spans="2:21" ht="15.75" customHeight="1">
      <c r="B23" s="3"/>
      <c r="C23" s="143" t="s">
        <v>28</v>
      </c>
      <c r="D23" s="144"/>
      <c r="E23" s="144"/>
      <c r="F23" s="144"/>
      <c r="G23" s="144"/>
      <c r="H23" s="144"/>
      <c r="I23" s="144"/>
      <c r="J23" s="144"/>
      <c r="K23" s="144"/>
      <c r="L23" s="144"/>
      <c r="M23" s="144"/>
      <c r="N23" s="144"/>
      <c r="O23" s="145"/>
      <c r="P23" s="24"/>
      <c r="Q23" s="24"/>
      <c r="R23" s="24"/>
      <c r="S23" s="24"/>
      <c r="T23" s="5"/>
      <c r="U23" s="60"/>
    </row>
    <row r="24" spans="2:21" ht="5.25" customHeight="1">
      <c r="B24" s="3"/>
      <c r="C24" s="9"/>
      <c r="D24" s="9"/>
      <c r="E24" s="9"/>
      <c r="F24" s="9"/>
      <c r="G24" s="9"/>
      <c r="H24" s="9"/>
      <c r="I24" s="9"/>
      <c r="J24" s="7"/>
      <c r="K24" s="7"/>
      <c r="L24" s="7"/>
      <c r="M24" s="7"/>
      <c r="N24" s="7"/>
      <c r="O24" s="7"/>
      <c r="P24" s="7"/>
      <c r="Q24" s="7"/>
      <c r="R24" s="7"/>
      <c r="S24" s="7"/>
      <c r="T24" s="5"/>
      <c r="U24" s="60"/>
    </row>
    <row r="25" spans="2:21" ht="34.5" customHeight="1">
      <c r="B25" s="3"/>
      <c r="C25" s="141" t="s">
        <v>131</v>
      </c>
      <c r="D25" s="141"/>
      <c r="E25" s="141"/>
      <c r="F25" s="141"/>
      <c r="G25" s="141"/>
      <c r="H25" s="141"/>
      <c r="I25" s="141"/>
      <c r="J25" s="141"/>
      <c r="K25" s="141"/>
      <c r="L25" s="141"/>
      <c r="M25" s="141"/>
      <c r="N25" s="141"/>
      <c r="O25" s="141"/>
      <c r="P25" s="7"/>
      <c r="Q25" s="7"/>
      <c r="R25" s="7"/>
      <c r="S25" s="7"/>
      <c r="T25" s="5"/>
      <c r="U25" s="60"/>
    </row>
    <row r="26" spans="2:21" ht="3.75" customHeight="1">
      <c r="B26" s="3"/>
      <c r="C26" s="4"/>
      <c r="D26" s="4"/>
      <c r="E26" s="18"/>
      <c r="F26" s="18"/>
      <c r="G26" s="18"/>
      <c r="H26" s="18"/>
      <c r="I26" s="18"/>
      <c r="J26" s="18"/>
      <c r="K26" s="18"/>
      <c r="L26" s="18"/>
      <c r="M26" s="18"/>
      <c r="N26" s="18"/>
      <c r="O26" s="7"/>
      <c r="P26" s="7"/>
      <c r="Q26" s="7"/>
      <c r="R26" s="7"/>
      <c r="S26" s="7"/>
      <c r="T26" s="5"/>
      <c r="U26" s="60"/>
    </row>
    <row r="27" spans="2:21" ht="33.75" customHeight="1">
      <c r="B27" s="3"/>
      <c r="C27" s="141" t="s">
        <v>132</v>
      </c>
      <c r="D27" s="141"/>
      <c r="E27" s="141"/>
      <c r="F27" s="141"/>
      <c r="G27" s="141"/>
      <c r="H27" s="141"/>
      <c r="I27" s="141"/>
      <c r="J27" s="141"/>
      <c r="K27" s="141"/>
      <c r="L27" s="141"/>
      <c r="M27" s="141"/>
      <c r="N27" s="141"/>
      <c r="O27" s="141"/>
      <c r="P27" s="30"/>
      <c r="Q27" s="7"/>
      <c r="R27" s="7"/>
      <c r="S27" s="7"/>
      <c r="T27" s="5"/>
      <c r="U27" s="60"/>
    </row>
    <row r="28" spans="2:21" ht="3.75" customHeight="1">
      <c r="B28" s="3"/>
      <c r="C28" s="9"/>
      <c r="D28" s="9"/>
      <c r="E28" s="9"/>
      <c r="F28" s="9"/>
      <c r="G28" s="9"/>
      <c r="H28" s="9"/>
      <c r="I28" s="9"/>
      <c r="J28" s="9"/>
      <c r="K28" s="9"/>
      <c r="L28" s="9"/>
      <c r="M28" s="9"/>
      <c r="N28" s="9"/>
      <c r="O28" s="7"/>
      <c r="P28" s="7"/>
      <c r="Q28" s="7"/>
      <c r="R28" s="7"/>
      <c r="S28" s="7"/>
      <c r="T28" s="5"/>
      <c r="U28" s="60"/>
    </row>
    <row r="29" spans="2:21" ht="5.25" customHeight="1">
      <c r="B29" s="3"/>
      <c r="C29" s="12"/>
      <c r="D29" s="12"/>
      <c r="E29" s="12"/>
      <c r="F29" s="12"/>
      <c r="G29" s="12"/>
      <c r="H29" s="12"/>
      <c r="I29" s="12"/>
      <c r="J29" s="12"/>
      <c r="K29" s="12"/>
      <c r="L29" s="12"/>
      <c r="M29" s="12"/>
      <c r="N29" s="4"/>
      <c r="O29" s="4"/>
      <c r="P29" s="4"/>
      <c r="Q29" s="4"/>
      <c r="R29" s="4"/>
      <c r="S29" s="4"/>
      <c r="T29" s="5"/>
      <c r="U29" s="60"/>
    </row>
    <row r="30" spans="2:21" ht="15.75" customHeight="1">
      <c r="B30" s="3"/>
      <c r="C30" s="146" t="s">
        <v>31</v>
      </c>
      <c r="D30" s="147"/>
      <c r="E30" s="147"/>
      <c r="F30" s="147"/>
      <c r="G30" s="147"/>
      <c r="H30" s="147"/>
      <c r="I30" s="147"/>
      <c r="J30" s="147"/>
      <c r="K30" s="147"/>
      <c r="L30" s="147"/>
      <c r="M30" s="147"/>
      <c r="N30" s="147"/>
      <c r="O30" s="148"/>
      <c r="P30" s="6"/>
      <c r="Q30" s="6"/>
      <c r="R30" s="6"/>
      <c r="S30" s="6"/>
      <c r="T30" s="5"/>
      <c r="U30" s="60"/>
    </row>
    <row r="31" spans="2:21" ht="6" customHeight="1">
      <c r="B31" s="3"/>
      <c r="C31" s="4"/>
      <c r="D31" s="4"/>
      <c r="E31" s="13"/>
      <c r="F31" s="13"/>
      <c r="G31" s="13"/>
      <c r="H31" s="13"/>
      <c r="I31" s="13"/>
      <c r="J31" s="13"/>
      <c r="K31" s="13"/>
      <c r="L31" s="13"/>
      <c r="M31" s="13"/>
      <c r="N31" s="13"/>
      <c r="O31" s="13"/>
      <c r="P31" s="13"/>
      <c r="Q31" s="13"/>
      <c r="R31" s="4"/>
      <c r="S31" s="4"/>
      <c r="T31" s="5"/>
      <c r="U31" s="60"/>
    </row>
    <row r="32" spans="2:21" ht="33" customHeight="1">
      <c r="B32" s="3"/>
      <c r="C32" s="138" t="s">
        <v>32</v>
      </c>
      <c r="D32" s="139" t="s">
        <v>33</v>
      </c>
      <c r="E32" s="149" t="s">
        <v>34</v>
      </c>
      <c r="F32" s="138" t="s">
        <v>35</v>
      </c>
      <c r="G32" s="138" t="s">
        <v>36</v>
      </c>
      <c r="H32" s="138" t="s">
        <v>37</v>
      </c>
      <c r="I32" s="149" t="s">
        <v>38</v>
      </c>
      <c r="J32" s="138" t="s">
        <v>39</v>
      </c>
      <c r="K32" s="138"/>
      <c r="L32" s="138" t="s">
        <v>40</v>
      </c>
      <c r="M32" s="138" t="s">
        <v>41</v>
      </c>
      <c r="N32" s="138" t="s">
        <v>42</v>
      </c>
      <c r="O32" s="138" t="s">
        <v>43</v>
      </c>
      <c r="P32" s="165" t="s">
        <v>44</v>
      </c>
      <c r="Q32" s="154" t="s">
        <v>45</v>
      </c>
      <c r="R32" s="155"/>
      <c r="S32" s="45"/>
      <c r="T32" s="5"/>
      <c r="U32" s="60"/>
    </row>
    <row r="33" spans="2:21" ht="33" customHeight="1">
      <c r="B33" s="3"/>
      <c r="C33" s="138"/>
      <c r="D33" s="140"/>
      <c r="E33" s="149"/>
      <c r="F33" s="138"/>
      <c r="G33" s="138"/>
      <c r="H33" s="138"/>
      <c r="I33" s="149"/>
      <c r="J33" s="93" t="s">
        <v>48</v>
      </c>
      <c r="K33" s="93" t="s">
        <v>49</v>
      </c>
      <c r="L33" s="138"/>
      <c r="M33" s="138"/>
      <c r="N33" s="138"/>
      <c r="O33" s="138"/>
      <c r="P33" s="140"/>
      <c r="Q33" s="48" t="s">
        <v>50</v>
      </c>
      <c r="R33" s="49" t="s">
        <v>51</v>
      </c>
      <c r="S33" s="25" t="s">
        <v>52</v>
      </c>
      <c r="T33" s="25" t="s">
        <v>53</v>
      </c>
      <c r="U33" s="60"/>
    </row>
    <row r="34" spans="2:21" s="14" customFormat="1" ht="33" customHeight="1">
      <c r="B34" s="15"/>
      <c r="C34" s="53">
        <v>1</v>
      </c>
      <c r="D34" s="54"/>
      <c r="E34" s="66" t="s">
        <v>133</v>
      </c>
      <c r="F34" s="55"/>
      <c r="G34" s="66" t="s">
        <v>134</v>
      </c>
      <c r="H34" s="56"/>
      <c r="I34" s="57"/>
      <c r="J34" s="57"/>
      <c r="K34" s="57"/>
      <c r="L34" s="58"/>
      <c r="M34" s="58"/>
      <c r="N34" s="57"/>
      <c r="O34" s="57"/>
      <c r="P34" s="57"/>
      <c r="Q34" s="57"/>
      <c r="R34" s="59"/>
      <c r="S34" s="22">
        <f>IF(H34="Baja",1,IF(H34="Media - baja",2,IF(H34="Media",3,IF(H34="Media - alta",4,5))))</f>
        <v>5</v>
      </c>
      <c r="T34" s="44">
        <f>R34*S34</f>
        <v>0</v>
      </c>
      <c r="U34" s="61"/>
    </row>
    <row r="35" spans="2:21" s="14" customFormat="1" ht="31.5" customHeight="1">
      <c r="B35" s="15"/>
      <c r="C35" s="53">
        <v>2</v>
      </c>
      <c r="D35" s="54"/>
      <c r="E35" s="66" t="s">
        <v>133</v>
      </c>
      <c r="F35" s="55"/>
      <c r="G35" s="66" t="s">
        <v>135</v>
      </c>
      <c r="H35" s="55"/>
      <c r="I35" s="57"/>
      <c r="J35" s="59"/>
      <c r="K35" s="57"/>
      <c r="L35" s="58"/>
      <c r="M35" s="58"/>
      <c r="N35" s="57"/>
      <c r="O35" s="57"/>
      <c r="P35" s="57"/>
      <c r="Q35" s="57"/>
      <c r="R35" s="59"/>
      <c r="S35" s="22">
        <f t="shared" ref="S35:S54" si="0">IF(H35="Baja",1,IF(H35="Media - baja",2,IF(H35="Media",3,IF(H35="Media - alta",4,5))))</f>
        <v>5</v>
      </c>
      <c r="T35" s="44">
        <f t="shared" ref="T35:T54" si="1">R35*S35</f>
        <v>0</v>
      </c>
      <c r="U35" s="61"/>
    </row>
    <row r="36" spans="2:21" s="14" customFormat="1" ht="31.5" customHeight="1">
      <c r="B36" s="15"/>
      <c r="C36" s="53">
        <v>3</v>
      </c>
      <c r="D36" s="54"/>
      <c r="E36" s="66" t="s">
        <v>133</v>
      </c>
      <c r="F36" s="55"/>
      <c r="G36" s="66" t="s">
        <v>136</v>
      </c>
      <c r="H36" s="55"/>
      <c r="I36" s="55"/>
      <c r="J36" s="59"/>
      <c r="K36" s="57"/>
      <c r="L36" s="58"/>
      <c r="M36" s="58"/>
      <c r="N36" s="57"/>
      <c r="O36" s="57"/>
      <c r="P36" s="57"/>
      <c r="Q36" s="57"/>
      <c r="R36" s="59"/>
      <c r="S36" s="22">
        <f t="shared" si="0"/>
        <v>5</v>
      </c>
      <c r="T36" s="44">
        <f t="shared" si="1"/>
        <v>0</v>
      </c>
      <c r="U36" s="61"/>
    </row>
    <row r="37" spans="2:21" s="14" customFormat="1" ht="31.5" customHeight="1">
      <c r="B37" s="15"/>
      <c r="C37" s="53">
        <v>4</v>
      </c>
      <c r="D37" s="54"/>
      <c r="E37" s="55"/>
      <c r="F37" s="55"/>
      <c r="G37" s="55"/>
      <c r="H37" s="55"/>
      <c r="I37" s="55"/>
      <c r="J37" s="59"/>
      <c r="K37" s="57"/>
      <c r="L37" s="58"/>
      <c r="M37" s="58"/>
      <c r="N37" s="57"/>
      <c r="O37" s="57"/>
      <c r="P37" s="57"/>
      <c r="Q37" s="57"/>
      <c r="R37" s="59"/>
      <c r="S37" s="22">
        <f t="shared" si="0"/>
        <v>5</v>
      </c>
      <c r="T37" s="44">
        <f t="shared" si="1"/>
        <v>0</v>
      </c>
      <c r="U37" s="61"/>
    </row>
    <row r="38" spans="2:21" s="14" customFormat="1" ht="31.5" customHeight="1">
      <c r="B38" s="15"/>
      <c r="C38" s="53">
        <v>5</v>
      </c>
      <c r="D38" s="54"/>
      <c r="E38" s="55"/>
      <c r="F38" s="55"/>
      <c r="G38" s="55"/>
      <c r="H38" s="55"/>
      <c r="I38" s="55"/>
      <c r="J38" s="59"/>
      <c r="K38" s="57"/>
      <c r="L38" s="58"/>
      <c r="M38" s="58"/>
      <c r="N38" s="57"/>
      <c r="O38" s="57"/>
      <c r="P38" s="57"/>
      <c r="Q38" s="57"/>
      <c r="R38" s="59"/>
      <c r="S38" s="22">
        <f t="shared" si="0"/>
        <v>5</v>
      </c>
      <c r="T38" s="44">
        <f t="shared" si="1"/>
        <v>0</v>
      </c>
      <c r="U38" s="61"/>
    </row>
    <row r="39" spans="2:21" s="14" customFormat="1" ht="31.5" customHeight="1">
      <c r="B39" s="15"/>
      <c r="C39" s="53">
        <v>6</v>
      </c>
      <c r="D39" s="54"/>
      <c r="E39" s="55"/>
      <c r="F39" s="55"/>
      <c r="G39" s="55"/>
      <c r="H39" s="55"/>
      <c r="I39" s="55"/>
      <c r="J39" s="59"/>
      <c r="K39" s="57"/>
      <c r="L39" s="58"/>
      <c r="M39" s="58"/>
      <c r="N39" s="57"/>
      <c r="O39" s="57"/>
      <c r="P39" s="57"/>
      <c r="Q39" s="57"/>
      <c r="R39" s="59"/>
      <c r="S39" s="22">
        <f t="shared" si="0"/>
        <v>5</v>
      </c>
      <c r="T39" s="44">
        <f t="shared" si="1"/>
        <v>0</v>
      </c>
      <c r="U39" s="61"/>
    </row>
    <row r="40" spans="2:21" s="14" customFormat="1" ht="31.5" customHeight="1">
      <c r="B40" s="15"/>
      <c r="C40" s="53">
        <v>7</v>
      </c>
      <c r="D40" s="54"/>
      <c r="E40" s="55"/>
      <c r="F40" s="55"/>
      <c r="G40" s="55"/>
      <c r="H40" s="55"/>
      <c r="I40" s="55"/>
      <c r="J40" s="59"/>
      <c r="K40" s="57"/>
      <c r="L40" s="58"/>
      <c r="M40" s="58"/>
      <c r="N40" s="57"/>
      <c r="O40" s="57"/>
      <c r="P40" s="57"/>
      <c r="Q40" s="57"/>
      <c r="R40" s="59"/>
      <c r="S40" s="22">
        <f t="shared" si="0"/>
        <v>5</v>
      </c>
      <c r="T40" s="44">
        <f t="shared" si="1"/>
        <v>0</v>
      </c>
      <c r="U40" s="61"/>
    </row>
    <row r="41" spans="2:21" s="14" customFormat="1" ht="31.5" customHeight="1">
      <c r="B41" s="15"/>
      <c r="C41" s="53">
        <v>8</v>
      </c>
      <c r="D41" s="54"/>
      <c r="E41" s="55"/>
      <c r="F41" s="55"/>
      <c r="G41" s="55"/>
      <c r="H41" s="55"/>
      <c r="I41" s="55"/>
      <c r="J41" s="59"/>
      <c r="K41" s="57"/>
      <c r="L41" s="58"/>
      <c r="M41" s="58"/>
      <c r="N41" s="57"/>
      <c r="O41" s="57"/>
      <c r="P41" s="57"/>
      <c r="Q41" s="57"/>
      <c r="R41" s="59"/>
      <c r="S41" s="22">
        <f t="shared" si="0"/>
        <v>5</v>
      </c>
      <c r="T41" s="44">
        <f t="shared" si="1"/>
        <v>0</v>
      </c>
      <c r="U41" s="61"/>
    </row>
    <row r="42" spans="2:21" s="14" customFormat="1" ht="31.5" customHeight="1">
      <c r="B42" s="15"/>
      <c r="C42" s="53">
        <v>9</v>
      </c>
      <c r="D42" s="54"/>
      <c r="E42" s="55"/>
      <c r="F42" s="55"/>
      <c r="G42" s="55"/>
      <c r="H42" s="55"/>
      <c r="I42" s="55"/>
      <c r="J42" s="59"/>
      <c r="K42" s="57"/>
      <c r="L42" s="58"/>
      <c r="M42" s="58"/>
      <c r="N42" s="57"/>
      <c r="O42" s="57"/>
      <c r="P42" s="57"/>
      <c r="Q42" s="57"/>
      <c r="R42" s="59"/>
      <c r="S42" s="22">
        <f t="shared" si="0"/>
        <v>5</v>
      </c>
      <c r="T42" s="44">
        <f t="shared" si="1"/>
        <v>0</v>
      </c>
      <c r="U42" s="61"/>
    </row>
    <row r="43" spans="2:21" s="14" customFormat="1" ht="31.5" customHeight="1">
      <c r="B43" s="15"/>
      <c r="C43" s="53">
        <v>10</v>
      </c>
      <c r="D43" s="54"/>
      <c r="E43" s="55"/>
      <c r="F43" s="55"/>
      <c r="G43" s="55"/>
      <c r="H43" s="55"/>
      <c r="I43" s="55"/>
      <c r="J43" s="59"/>
      <c r="K43" s="57"/>
      <c r="L43" s="58"/>
      <c r="M43" s="58"/>
      <c r="N43" s="57"/>
      <c r="O43" s="57"/>
      <c r="P43" s="57"/>
      <c r="Q43" s="57"/>
      <c r="R43" s="59"/>
      <c r="S43" s="22">
        <f t="shared" si="0"/>
        <v>5</v>
      </c>
      <c r="T43" s="44">
        <f t="shared" si="1"/>
        <v>0</v>
      </c>
      <c r="U43" s="61"/>
    </row>
    <row r="44" spans="2:21" s="14" customFormat="1" ht="31.5" customHeight="1">
      <c r="B44" s="15"/>
      <c r="C44" s="53">
        <v>11</v>
      </c>
      <c r="D44" s="54"/>
      <c r="E44" s="55"/>
      <c r="F44" s="55"/>
      <c r="G44" s="55"/>
      <c r="H44" s="55"/>
      <c r="I44" s="55"/>
      <c r="J44" s="59"/>
      <c r="K44" s="57"/>
      <c r="L44" s="58"/>
      <c r="M44" s="58"/>
      <c r="N44" s="57"/>
      <c r="O44" s="57"/>
      <c r="P44" s="57"/>
      <c r="Q44" s="57"/>
      <c r="R44" s="59"/>
      <c r="S44" s="22">
        <f t="shared" si="0"/>
        <v>5</v>
      </c>
      <c r="T44" s="44">
        <f t="shared" si="1"/>
        <v>0</v>
      </c>
      <c r="U44" s="61"/>
    </row>
    <row r="45" spans="2:21" s="14" customFormat="1" ht="31.5" customHeight="1">
      <c r="B45" s="15"/>
      <c r="C45" s="53">
        <v>12</v>
      </c>
      <c r="D45" s="54"/>
      <c r="E45" s="55"/>
      <c r="F45" s="55"/>
      <c r="G45" s="55"/>
      <c r="H45" s="55"/>
      <c r="I45" s="55"/>
      <c r="J45" s="59"/>
      <c r="K45" s="57"/>
      <c r="L45" s="58"/>
      <c r="M45" s="58"/>
      <c r="N45" s="57"/>
      <c r="O45" s="57"/>
      <c r="P45" s="57"/>
      <c r="Q45" s="57"/>
      <c r="R45" s="59"/>
      <c r="S45" s="22">
        <f t="shared" si="0"/>
        <v>5</v>
      </c>
      <c r="T45" s="44">
        <f t="shared" si="1"/>
        <v>0</v>
      </c>
      <c r="U45" s="61"/>
    </row>
    <row r="46" spans="2:21" s="14" customFormat="1" ht="31.5" customHeight="1">
      <c r="B46" s="15"/>
      <c r="C46" s="53">
        <v>13</v>
      </c>
      <c r="D46" s="54"/>
      <c r="E46" s="55"/>
      <c r="F46" s="55"/>
      <c r="G46" s="55"/>
      <c r="H46" s="55"/>
      <c r="I46" s="55"/>
      <c r="J46" s="59"/>
      <c r="K46" s="57"/>
      <c r="L46" s="58"/>
      <c r="M46" s="58"/>
      <c r="N46" s="57"/>
      <c r="O46" s="57"/>
      <c r="P46" s="57"/>
      <c r="Q46" s="57"/>
      <c r="R46" s="59"/>
      <c r="S46" s="22">
        <f t="shared" si="0"/>
        <v>5</v>
      </c>
      <c r="T46" s="44">
        <f t="shared" si="1"/>
        <v>0</v>
      </c>
      <c r="U46" s="61"/>
    </row>
    <row r="47" spans="2:21" s="14" customFormat="1" ht="31.5" customHeight="1">
      <c r="B47" s="15"/>
      <c r="C47" s="53">
        <v>14</v>
      </c>
      <c r="D47" s="54"/>
      <c r="E47" s="55"/>
      <c r="F47" s="55"/>
      <c r="G47" s="55"/>
      <c r="H47" s="55"/>
      <c r="I47" s="55"/>
      <c r="J47" s="59"/>
      <c r="K47" s="57"/>
      <c r="L47" s="58"/>
      <c r="M47" s="58"/>
      <c r="N47" s="57"/>
      <c r="O47" s="57"/>
      <c r="P47" s="57"/>
      <c r="Q47" s="57"/>
      <c r="R47" s="59"/>
      <c r="S47" s="22"/>
      <c r="T47" s="44"/>
      <c r="U47" s="61"/>
    </row>
    <row r="48" spans="2:21" s="14" customFormat="1" ht="31.5" customHeight="1">
      <c r="B48" s="15"/>
      <c r="C48" s="53">
        <v>15</v>
      </c>
      <c r="D48" s="54"/>
      <c r="E48" s="55"/>
      <c r="F48" s="55"/>
      <c r="G48" s="55"/>
      <c r="H48" s="55"/>
      <c r="I48" s="55"/>
      <c r="J48" s="59"/>
      <c r="K48" s="57"/>
      <c r="L48" s="58"/>
      <c r="M48" s="58"/>
      <c r="N48" s="57"/>
      <c r="O48" s="57"/>
      <c r="P48" s="57"/>
      <c r="Q48" s="57"/>
      <c r="R48" s="59"/>
      <c r="S48" s="22"/>
      <c r="T48" s="44"/>
      <c r="U48" s="61"/>
    </row>
    <row r="49" spans="1:21" s="14" customFormat="1" ht="31.5" customHeight="1">
      <c r="B49" s="15"/>
      <c r="C49" s="53">
        <v>16</v>
      </c>
      <c r="D49" s="54"/>
      <c r="E49" s="55"/>
      <c r="F49" s="55"/>
      <c r="G49" s="55"/>
      <c r="H49" s="55"/>
      <c r="I49" s="55"/>
      <c r="J49" s="59"/>
      <c r="K49" s="57"/>
      <c r="L49" s="58"/>
      <c r="M49" s="58"/>
      <c r="N49" s="57"/>
      <c r="O49" s="57"/>
      <c r="P49" s="57"/>
      <c r="Q49" s="57"/>
      <c r="R49" s="59"/>
      <c r="S49" s="22"/>
      <c r="T49" s="44"/>
      <c r="U49" s="61"/>
    </row>
    <row r="50" spans="1:21" s="14" customFormat="1" ht="31.5" customHeight="1">
      <c r="B50" s="15"/>
      <c r="C50" s="53">
        <v>17</v>
      </c>
      <c r="D50" s="54"/>
      <c r="E50" s="55"/>
      <c r="F50" s="55"/>
      <c r="G50" s="55"/>
      <c r="H50" s="55"/>
      <c r="I50" s="55"/>
      <c r="J50" s="59"/>
      <c r="K50" s="57"/>
      <c r="L50" s="58"/>
      <c r="M50" s="58"/>
      <c r="N50" s="57"/>
      <c r="O50" s="57"/>
      <c r="P50" s="57"/>
      <c r="Q50" s="57"/>
      <c r="R50" s="59"/>
      <c r="S50" s="22"/>
      <c r="T50" s="44"/>
      <c r="U50" s="61"/>
    </row>
    <row r="51" spans="1:21" s="14" customFormat="1" ht="31.5" customHeight="1">
      <c r="B51" s="15"/>
      <c r="C51" s="53">
        <v>18</v>
      </c>
      <c r="D51" s="54"/>
      <c r="E51" s="55"/>
      <c r="F51" s="55"/>
      <c r="G51" s="55"/>
      <c r="H51" s="55"/>
      <c r="I51" s="55"/>
      <c r="J51" s="59"/>
      <c r="K51" s="57"/>
      <c r="L51" s="58"/>
      <c r="M51" s="58"/>
      <c r="N51" s="57"/>
      <c r="O51" s="57"/>
      <c r="P51" s="57"/>
      <c r="Q51" s="57"/>
      <c r="R51" s="59"/>
      <c r="S51" s="22"/>
      <c r="T51" s="44"/>
      <c r="U51" s="61"/>
    </row>
    <row r="52" spans="1:21" s="14" customFormat="1" ht="31.5" customHeight="1">
      <c r="B52" s="15"/>
      <c r="C52" s="53">
        <v>19</v>
      </c>
      <c r="D52" s="54"/>
      <c r="E52" s="55"/>
      <c r="F52" s="55"/>
      <c r="G52" s="55"/>
      <c r="H52" s="55"/>
      <c r="I52" s="55"/>
      <c r="J52" s="59"/>
      <c r="K52" s="57"/>
      <c r="L52" s="58"/>
      <c r="M52" s="58"/>
      <c r="N52" s="57"/>
      <c r="O52" s="57"/>
      <c r="P52" s="57"/>
      <c r="Q52" s="57"/>
      <c r="R52" s="59"/>
      <c r="S52" s="22"/>
      <c r="T52" s="44"/>
      <c r="U52" s="61"/>
    </row>
    <row r="53" spans="1:21" s="14" customFormat="1" ht="31.5" customHeight="1">
      <c r="B53" s="15"/>
      <c r="C53" s="53">
        <v>20</v>
      </c>
      <c r="D53" s="54"/>
      <c r="E53" s="55"/>
      <c r="F53" s="55"/>
      <c r="G53" s="55"/>
      <c r="H53" s="55"/>
      <c r="I53" s="55"/>
      <c r="J53" s="59"/>
      <c r="K53" s="57"/>
      <c r="L53" s="58"/>
      <c r="M53" s="58"/>
      <c r="N53" s="57"/>
      <c r="O53" s="57"/>
      <c r="P53" s="57"/>
      <c r="Q53" s="57"/>
      <c r="R53" s="59"/>
      <c r="S53" s="22">
        <f t="shared" si="0"/>
        <v>5</v>
      </c>
      <c r="T53" s="44">
        <f t="shared" si="1"/>
        <v>0</v>
      </c>
      <c r="U53" s="61"/>
    </row>
    <row r="54" spans="1:21" s="14" customFormat="1" ht="31.5" customHeight="1">
      <c r="B54" s="15"/>
      <c r="C54" s="53" t="s">
        <v>108</v>
      </c>
      <c r="D54" s="54"/>
      <c r="E54" s="55"/>
      <c r="F54" s="55"/>
      <c r="G54" s="55"/>
      <c r="H54" s="55"/>
      <c r="I54" s="55"/>
      <c r="J54" s="59"/>
      <c r="K54" s="57"/>
      <c r="L54" s="58"/>
      <c r="M54" s="58"/>
      <c r="N54" s="57"/>
      <c r="O54" s="57"/>
      <c r="P54" s="57"/>
      <c r="Q54" s="57"/>
      <c r="R54" s="59"/>
      <c r="S54" s="22">
        <f t="shared" si="0"/>
        <v>5</v>
      </c>
      <c r="T54" s="44">
        <f t="shared" si="1"/>
        <v>0</v>
      </c>
      <c r="U54" s="61"/>
    </row>
    <row r="55" spans="1:21" s="14" customFormat="1" ht="31.5" customHeight="1">
      <c r="B55" s="15"/>
      <c r="C55" s="39"/>
      <c r="D55" s="39"/>
      <c r="E55" s="38"/>
      <c r="F55" s="38"/>
      <c r="G55" s="38"/>
      <c r="H55" s="40"/>
      <c r="I55" s="38"/>
      <c r="J55" s="41"/>
      <c r="K55" s="38"/>
      <c r="L55" s="42"/>
      <c r="M55" s="42"/>
      <c r="N55" s="38"/>
      <c r="O55" s="38"/>
      <c r="P55" s="38"/>
      <c r="Q55" s="38"/>
      <c r="R55" s="43"/>
      <c r="S55" s="43"/>
      <c r="T55" s="43"/>
      <c r="U55" s="61"/>
    </row>
    <row r="56" spans="1:21" ht="21.75" customHeight="1">
      <c r="B56" s="63"/>
      <c r="C56" s="64"/>
      <c r="D56" s="64"/>
      <c r="E56" s="64"/>
      <c r="F56" s="64"/>
      <c r="G56" s="64"/>
      <c r="H56" s="64"/>
      <c r="I56" s="64"/>
      <c r="J56" s="64"/>
      <c r="K56" s="64"/>
      <c r="L56" s="64"/>
      <c r="M56" s="64"/>
      <c r="N56" s="64"/>
      <c r="O56" s="64"/>
      <c r="P56" s="64"/>
      <c r="Q56" s="64"/>
      <c r="R56" s="64"/>
      <c r="S56" s="64"/>
      <c r="T56" s="65"/>
      <c r="U56" s="60"/>
    </row>
    <row r="57" spans="1:21" ht="21.75" customHeight="1">
      <c r="A57" s="16"/>
      <c r="B57" s="162" t="s">
        <v>109</v>
      </c>
      <c r="C57" s="163"/>
      <c r="D57" s="163"/>
      <c r="E57" s="163"/>
      <c r="F57" s="163"/>
      <c r="G57" s="163"/>
      <c r="H57" s="163"/>
      <c r="I57" s="163"/>
      <c r="J57" s="163"/>
      <c r="K57" s="163"/>
      <c r="L57" s="163"/>
      <c r="M57" s="163"/>
      <c r="N57" s="163"/>
      <c r="O57" s="163"/>
      <c r="P57" s="163"/>
      <c r="Q57" s="163"/>
      <c r="R57" s="163"/>
      <c r="S57" s="163"/>
      <c r="T57" s="163"/>
      <c r="U57" s="164"/>
    </row>
    <row r="58" spans="1:21" ht="21.75" customHeight="1">
      <c r="A58" s="17"/>
      <c r="B58" s="159" t="s">
        <v>110</v>
      </c>
      <c r="C58" s="160"/>
      <c r="D58" s="160"/>
      <c r="E58" s="160"/>
      <c r="F58" s="160"/>
      <c r="G58" s="160"/>
      <c r="H58" s="160"/>
      <c r="I58" s="160"/>
      <c r="J58" s="160"/>
      <c r="K58" s="160"/>
      <c r="L58" s="160"/>
      <c r="M58" s="160"/>
      <c r="N58" s="160"/>
      <c r="O58" s="160"/>
      <c r="P58" s="160"/>
      <c r="Q58" s="160"/>
      <c r="R58" s="160"/>
      <c r="S58" s="160"/>
      <c r="T58" s="160"/>
      <c r="U58" s="161"/>
    </row>
    <row r="59" spans="1:21" ht="21.75" customHeight="1">
      <c r="B59" s="130" t="s">
        <v>111</v>
      </c>
      <c r="C59" s="131"/>
      <c r="D59" s="132"/>
      <c r="E59" s="133" t="s">
        <v>112</v>
      </c>
      <c r="F59" s="133"/>
      <c r="G59" s="133"/>
      <c r="H59" s="133" t="s">
        <v>113</v>
      </c>
      <c r="I59" s="133"/>
      <c r="J59" s="134">
        <v>3</v>
      </c>
      <c r="K59" s="135"/>
      <c r="L59" s="135"/>
      <c r="M59" s="136" t="s">
        <v>114</v>
      </c>
      <c r="N59" s="136"/>
      <c r="O59" s="136"/>
      <c r="P59" s="156">
        <v>43343</v>
      </c>
      <c r="Q59" s="157"/>
      <c r="R59" s="157"/>
      <c r="S59" s="157"/>
      <c r="T59" s="157"/>
      <c r="U59" s="158"/>
    </row>
    <row r="60" spans="1:21" ht="80.25" customHeight="1">
      <c r="B60" s="151"/>
      <c r="C60" s="152"/>
      <c r="D60" s="152"/>
      <c r="E60" s="152"/>
      <c r="F60" s="152"/>
      <c r="G60" s="152"/>
      <c r="H60" s="152"/>
      <c r="I60" s="152"/>
      <c r="J60" s="153"/>
      <c r="K60" s="153"/>
      <c r="L60" s="153"/>
      <c r="M60" s="152"/>
      <c r="N60" s="152"/>
      <c r="O60" s="152"/>
      <c r="P60" s="153"/>
      <c r="Q60" s="153"/>
      <c r="R60" s="153"/>
      <c r="S60" s="153"/>
      <c r="T60" s="153"/>
      <c r="U60" s="62"/>
    </row>
    <row r="95" spans="21:21" ht="15.75" customHeight="1">
      <c r="U95" s="18"/>
    </row>
    <row r="96" spans="21:21">
      <c r="U96" s="18"/>
    </row>
    <row r="97" spans="21:21" ht="15.75" customHeight="1">
      <c r="U97" s="18"/>
    </row>
    <row r="98" spans="21:21">
      <c r="U98" s="9"/>
    </row>
    <row r="99" spans="21:21" ht="15.75" customHeight="1">
      <c r="U99" s="18"/>
    </row>
  </sheetData>
  <mergeCells count="39">
    <mergeCell ref="C22:O22"/>
    <mergeCell ref="C2:E6"/>
    <mergeCell ref="F2:O6"/>
    <mergeCell ref="P2:R6"/>
    <mergeCell ref="K9:N9"/>
    <mergeCell ref="K10:N10"/>
    <mergeCell ref="K11:N11"/>
    <mergeCell ref="K12:N12"/>
    <mergeCell ref="K13:N13"/>
    <mergeCell ref="C16:O16"/>
    <mergeCell ref="C18:O18"/>
    <mergeCell ref="C20:O20"/>
    <mergeCell ref="O32:O33"/>
    <mergeCell ref="C23:O23"/>
    <mergeCell ref="C25:O25"/>
    <mergeCell ref="C27:O27"/>
    <mergeCell ref="C30:O30"/>
    <mergeCell ref="C32:C33"/>
    <mergeCell ref="D32:D33"/>
    <mergeCell ref="E32:E33"/>
    <mergeCell ref="F32:F33"/>
    <mergeCell ref="G32:G33"/>
    <mergeCell ref="H32:H33"/>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B37" sqref="B37:Q37"/>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4.140625" style="1" customWidth="1"/>
    <col min="10" max="10" width="15.7109375" style="1" customWidth="1"/>
    <col min="11" max="11" width="26.42578125" style="1" hidden="1" customWidth="1"/>
    <col min="12" max="12" width="24" style="1" hidden="1" customWidth="1"/>
    <col min="13" max="13" width="23.140625" style="1" customWidth="1"/>
    <col min="14" max="14" width="18.140625" style="1" customWidth="1"/>
    <col min="15" max="15" width="40.7109375" style="1" customWidth="1"/>
    <col min="16" max="16" width="26.42578125" style="1" customWidth="1"/>
    <col min="17" max="17" width="25.42578125" style="1" customWidth="1"/>
    <col min="18" max="18" width="25.7109375" style="1" hidden="1" customWidth="1"/>
    <col min="19" max="19" width="20.42578125" style="1" hidden="1" customWidth="1"/>
    <col min="20" max="20" width="5.85546875" style="1" customWidth="1"/>
    <col min="21" max="16384" width="11.42578125" style="1"/>
  </cols>
  <sheetData>
    <row r="1" spans="2:19" ht="9" customHeight="1"/>
    <row r="2" spans="2:19" ht="15" customHeight="1">
      <c r="B2" s="76"/>
      <c r="C2" s="191"/>
      <c r="D2" s="192"/>
      <c r="E2" s="197" t="s">
        <v>2</v>
      </c>
      <c r="F2" s="198"/>
      <c r="G2" s="198"/>
      <c r="H2" s="198"/>
      <c r="I2" s="198"/>
      <c r="J2" s="198"/>
      <c r="K2" s="198"/>
      <c r="L2" s="198"/>
      <c r="M2" s="198"/>
      <c r="N2" s="199"/>
      <c r="O2" s="128" t="s">
        <v>3</v>
      </c>
      <c r="P2" s="128"/>
      <c r="Q2" s="128"/>
      <c r="R2" s="47"/>
      <c r="S2" s="31" t="s">
        <v>4</v>
      </c>
    </row>
    <row r="3" spans="2:19" ht="12.75" customHeight="1">
      <c r="B3" s="77"/>
      <c r="C3" s="193"/>
      <c r="D3" s="194"/>
      <c r="E3" s="200"/>
      <c r="F3" s="201"/>
      <c r="G3" s="201"/>
      <c r="H3" s="201"/>
      <c r="I3" s="201"/>
      <c r="J3" s="201"/>
      <c r="K3" s="201"/>
      <c r="L3" s="201"/>
      <c r="M3" s="201"/>
      <c r="N3" s="202"/>
      <c r="O3" s="128"/>
      <c r="P3" s="128"/>
      <c r="Q3" s="128"/>
      <c r="R3" s="47"/>
      <c r="S3" s="32" t="s">
        <v>5</v>
      </c>
    </row>
    <row r="4" spans="2:19" ht="12.75" customHeight="1">
      <c r="B4" s="77"/>
      <c r="C4" s="193"/>
      <c r="D4" s="194"/>
      <c r="E4" s="200"/>
      <c r="F4" s="201"/>
      <c r="G4" s="201"/>
      <c r="H4" s="201"/>
      <c r="I4" s="201"/>
      <c r="J4" s="201"/>
      <c r="K4" s="201"/>
      <c r="L4" s="201"/>
      <c r="M4" s="201"/>
      <c r="N4" s="202"/>
      <c r="O4" s="128"/>
      <c r="P4" s="128"/>
      <c r="Q4" s="128"/>
      <c r="R4" s="47"/>
      <c r="S4" s="32" t="s">
        <v>6</v>
      </c>
    </row>
    <row r="5" spans="2:19" ht="12.75" customHeight="1">
      <c r="B5" s="77"/>
      <c r="C5" s="193"/>
      <c r="D5" s="194"/>
      <c r="E5" s="200"/>
      <c r="F5" s="201"/>
      <c r="G5" s="201"/>
      <c r="H5" s="201"/>
      <c r="I5" s="201"/>
      <c r="J5" s="201"/>
      <c r="K5" s="201"/>
      <c r="L5" s="201"/>
      <c r="M5" s="201"/>
      <c r="N5" s="202"/>
      <c r="O5" s="128"/>
      <c r="P5" s="128"/>
      <c r="Q5" s="128"/>
      <c r="R5" s="47"/>
      <c r="S5" s="32" t="s">
        <v>7</v>
      </c>
    </row>
    <row r="6" spans="2:19" ht="12.75" customHeight="1">
      <c r="B6" s="78"/>
      <c r="C6" s="195"/>
      <c r="D6" s="196"/>
      <c r="E6" s="203"/>
      <c r="F6" s="204"/>
      <c r="G6" s="204"/>
      <c r="H6" s="204"/>
      <c r="I6" s="204"/>
      <c r="J6" s="204"/>
      <c r="K6" s="204"/>
      <c r="L6" s="204"/>
      <c r="M6" s="204"/>
      <c r="N6" s="205"/>
      <c r="O6" s="128"/>
      <c r="P6" s="128"/>
      <c r="Q6" s="128"/>
      <c r="R6" s="47"/>
      <c r="S6" s="33" t="s">
        <v>8</v>
      </c>
    </row>
    <row r="7" spans="2:19" ht="15">
      <c r="B7" s="79"/>
      <c r="C7" s="4"/>
      <c r="D7" s="4"/>
      <c r="E7" s="4"/>
      <c r="F7" s="4"/>
      <c r="G7" s="4"/>
      <c r="H7" s="4"/>
      <c r="I7" s="4"/>
      <c r="J7" s="4"/>
      <c r="K7" s="34"/>
      <c r="L7" s="34"/>
      <c r="M7" s="34"/>
      <c r="N7" s="34"/>
      <c r="O7" s="34"/>
      <c r="P7" s="4"/>
      <c r="Q7" s="71"/>
      <c r="R7" s="19"/>
      <c r="S7" s="2"/>
    </row>
    <row r="8" spans="2:19" ht="6" customHeight="1">
      <c r="B8" s="79"/>
      <c r="C8" s="4"/>
      <c r="D8" s="4"/>
      <c r="E8" s="13"/>
      <c r="F8" s="13"/>
      <c r="G8" s="13"/>
      <c r="H8" s="13"/>
      <c r="I8" s="13"/>
      <c r="J8" s="13"/>
      <c r="K8" s="13"/>
      <c r="L8" s="13"/>
      <c r="M8" s="13"/>
      <c r="N8" s="13"/>
      <c r="O8" s="13"/>
      <c r="P8" s="13"/>
      <c r="Q8" s="72"/>
      <c r="R8" s="4"/>
      <c r="S8" s="5"/>
    </row>
    <row r="9" spans="2:19" ht="33" customHeight="1">
      <c r="B9" s="79"/>
      <c r="C9" s="138" t="s">
        <v>32</v>
      </c>
      <c r="D9" s="149" t="s">
        <v>34</v>
      </c>
      <c r="E9" s="138" t="s">
        <v>36</v>
      </c>
      <c r="F9" s="138" t="s">
        <v>37</v>
      </c>
      <c r="G9" s="154" t="s">
        <v>115</v>
      </c>
      <c r="H9" s="155"/>
      <c r="I9" s="206" t="s">
        <v>116</v>
      </c>
      <c r="J9" s="206"/>
      <c r="K9" s="45"/>
      <c r="L9" s="5"/>
      <c r="M9" s="4"/>
      <c r="N9" s="190" t="s">
        <v>117</v>
      </c>
      <c r="O9" s="190"/>
      <c r="P9" s="4"/>
      <c r="Q9" s="60"/>
    </row>
    <row r="10" spans="2:19" ht="42" customHeight="1">
      <c r="B10" s="79"/>
      <c r="C10" s="138"/>
      <c r="D10" s="149"/>
      <c r="E10" s="138"/>
      <c r="F10" s="138"/>
      <c r="G10" s="48" t="s">
        <v>50</v>
      </c>
      <c r="H10" s="49" t="s">
        <v>118</v>
      </c>
      <c r="I10" s="25" t="s">
        <v>119</v>
      </c>
      <c r="J10" s="25" t="s">
        <v>120</v>
      </c>
      <c r="K10" s="25" t="s">
        <v>52</v>
      </c>
      <c r="L10" s="25" t="s">
        <v>53</v>
      </c>
      <c r="M10" s="4"/>
      <c r="N10" s="50" t="s">
        <v>121</v>
      </c>
      <c r="O10" s="51" t="s">
        <v>122</v>
      </c>
      <c r="P10" s="73"/>
      <c r="Q10" s="60"/>
    </row>
    <row r="11" spans="2:19" s="14" customFormat="1" ht="33" customHeight="1">
      <c r="B11" s="80"/>
      <c r="C11" s="21">
        <v>1</v>
      </c>
      <c r="D11" s="46" t="str">
        <f>'RG2'!E34</f>
        <v>Acción No.1</v>
      </c>
      <c r="E11" s="46" t="str">
        <f>'RG2'!G34</f>
        <v>Tarea No.1</v>
      </c>
      <c r="F11" s="52">
        <f>'RG2'!H34</f>
        <v>0</v>
      </c>
      <c r="G11" s="22">
        <f>'RG2'!Q34</f>
        <v>0</v>
      </c>
      <c r="H11" s="23">
        <f>'RG2'!R34</f>
        <v>0</v>
      </c>
      <c r="I11" s="22"/>
      <c r="J11" s="23"/>
      <c r="K11" s="22">
        <f t="shared" ref="K11:K31" si="0">IF(F11="Baja",1,IF(F11="Media - baja",2,IF(F11="Media",3,IF(F11="Media - alta",4,5))))</f>
        <v>5</v>
      </c>
      <c r="L11" s="44">
        <f t="shared" ref="L11:L31" si="1">J11*K11</f>
        <v>0</v>
      </c>
      <c r="M11" s="73"/>
      <c r="N11" s="22" t="str">
        <f>IFERROR(INDEX($D$11:$D$31,MATCH(0,INDEX(COUNTIF($N$10:N10,$D$11:$D$31),),)),"")</f>
        <v>Acción No.1</v>
      </c>
      <c r="O11" s="67">
        <f t="shared" ref="O11:O25" si="2">SUMIFS($L$11:$L$31,$D$11:$D$31,N11)/SUMIFS($K$11:$K$31,$D$11:$D$31,N11)</f>
        <v>0</v>
      </c>
      <c r="P11" s="73"/>
      <c r="Q11" s="61"/>
    </row>
    <row r="12" spans="2:19" s="14" customFormat="1" ht="31.5" customHeight="1">
      <c r="B12" s="80"/>
      <c r="C12" s="21">
        <v>2</v>
      </c>
      <c r="D12" s="46" t="str">
        <f>'RG2'!E35</f>
        <v>Acción No.1</v>
      </c>
      <c r="E12" s="46" t="str">
        <f>'RG2'!G35</f>
        <v>Tarea No.2</v>
      </c>
      <c r="F12" s="52">
        <f>'RG2'!H35</f>
        <v>0</v>
      </c>
      <c r="G12" s="22">
        <f>'RG2'!Q35</f>
        <v>0</v>
      </c>
      <c r="H12" s="23">
        <f>'RG2'!R35</f>
        <v>0</v>
      </c>
      <c r="I12" s="22"/>
      <c r="J12" s="23"/>
      <c r="K12" s="22">
        <f t="shared" si="0"/>
        <v>5</v>
      </c>
      <c r="L12" s="44">
        <f t="shared" si="1"/>
        <v>0</v>
      </c>
      <c r="M12" s="73"/>
      <c r="N12" s="22">
        <f>IFERROR(INDEX($D$11:$D$31,MATCH(0,INDEX(COUNTIF($N$10:N11,$D$11:$D$31),),)),"")</f>
        <v>0</v>
      </c>
      <c r="O12" s="67">
        <f t="shared" si="2"/>
        <v>0</v>
      </c>
      <c r="P12" s="73"/>
      <c r="Q12" s="61"/>
    </row>
    <row r="13" spans="2:19" s="14" customFormat="1" ht="31.5" customHeight="1">
      <c r="B13" s="80"/>
      <c r="C13" s="21">
        <v>3</v>
      </c>
      <c r="D13" s="46" t="str">
        <f>'RG2'!E36</f>
        <v>Acción No.1</v>
      </c>
      <c r="E13" s="46" t="str">
        <f>'RG2'!G36</f>
        <v>Tarea No.3</v>
      </c>
      <c r="F13" s="52">
        <f>'RG2'!H36</f>
        <v>0</v>
      </c>
      <c r="G13" s="22">
        <f>'RG2'!Q36</f>
        <v>0</v>
      </c>
      <c r="H13" s="23">
        <f>'RG2'!R36</f>
        <v>0</v>
      </c>
      <c r="I13" s="22"/>
      <c r="J13" s="23"/>
      <c r="K13" s="22">
        <f t="shared" si="0"/>
        <v>5</v>
      </c>
      <c r="L13" s="44">
        <f t="shared" si="1"/>
        <v>0</v>
      </c>
      <c r="M13" s="73"/>
      <c r="N13" s="22" t="str">
        <f>IFERROR(INDEX($D$11:$D$31,MATCH(0,INDEX(COUNTIF($N$10:N12,$D$11:$D$31),),)),"")</f>
        <v/>
      </c>
      <c r="O13" s="67" t="e">
        <f t="shared" si="2"/>
        <v>#DIV/0!</v>
      </c>
      <c r="P13" s="73"/>
      <c r="Q13" s="61"/>
    </row>
    <row r="14" spans="2:19" s="14" customFormat="1" ht="31.5" customHeight="1">
      <c r="B14" s="80"/>
      <c r="C14" s="21">
        <v>4</v>
      </c>
      <c r="D14" s="46">
        <f>'RG2'!E37</f>
        <v>0</v>
      </c>
      <c r="E14" s="46">
        <f>'RG2'!G37</f>
        <v>0</v>
      </c>
      <c r="F14" s="52">
        <f>'RG2'!H37</f>
        <v>0</v>
      </c>
      <c r="G14" s="22">
        <f>'RG2'!Q37</f>
        <v>0</v>
      </c>
      <c r="H14" s="23">
        <f>'RG2'!R37</f>
        <v>0</v>
      </c>
      <c r="I14" s="22"/>
      <c r="J14" s="23"/>
      <c r="K14" s="22">
        <f t="shared" si="0"/>
        <v>5</v>
      </c>
      <c r="L14" s="44">
        <f t="shared" si="1"/>
        <v>0</v>
      </c>
      <c r="M14" s="73"/>
      <c r="N14" s="22" t="str">
        <f>IFERROR(INDEX($D$11:$D$31,MATCH(0,INDEX(COUNTIF($N$10:N13,$D$11:$D$31),),)),"")</f>
        <v/>
      </c>
      <c r="O14" s="67" t="e">
        <f t="shared" si="2"/>
        <v>#DIV/0!</v>
      </c>
      <c r="P14" s="73"/>
      <c r="Q14" s="61"/>
    </row>
    <row r="15" spans="2:19" s="14" customFormat="1" ht="31.5" customHeight="1">
      <c r="B15" s="80"/>
      <c r="C15" s="21">
        <v>5</v>
      </c>
      <c r="D15" s="46">
        <f>'RG2'!E38</f>
        <v>0</v>
      </c>
      <c r="E15" s="46">
        <f>'RG2'!G38</f>
        <v>0</v>
      </c>
      <c r="F15" s="52">
        <f>'RG2'!H38</f>
        <v>0</v>
      </c>
      <c r="G15" s="22">
        <f>'RG2'!Q38</f>
        <v>0</v>
      </c>
      <c r="H15" s="23">
        <f>'RG2'!R38</f>
        <v>0</v>
      </c>
      <c r="I15" s="22"/>
      <c r="J15" s="23"/>
      <c r="K15" s="22">
        <f t="shared" si="0"/>
        <v>5</v>
      </c>
      <c r="L15" s="44">
        <f t="shared" si="1"/>
        <v>0</v>
      </c>
      <c r="M15" s="73"/>
      <c r="N15" s="22" t="str">
        <f>IFERROR(INDEX($D$11:$D$31,MATCH(0,INDEX(COUNTIF($N$10:N14,$D$11:$D$31),),)),"")</f>
        <v/>
      </c>
      <c r="O15" s="67" t="e">
        <f t="shared" si="2"/>
        <v>#DIV/0!</v>
      </c>
      <c r="P15" s="73"/>
      <c r="Q15" s="61"/>
    </row>
    <row r="16" spans="2:19" s="14" customFormat="1" ht="31.5" customHeight="1">
      <c r="B16" s="80"/>
      <c r="C16" s="21">
        <v>6</v>
      </c>
      <c r="D16" s="46">
        <f>'RG2'!E39</f>
        <v>0</v>
      </c>
      <c r="E16" s="46">
        <f>'RG2'!G39</f>
        <v>0</v>
      </c>
      <c r="F16" s="52">
        <f>'RG2'!H39</f>
        <v>0</v>
      </c>
      <c r="G16" s="22">
        <f>'RG2'!Q39</f>
        <v>0</v>
      </c>
      <c r="H16" s="23">
        <f>'RG2'!R39</f>
        <v>0</v>
      </c>
      <c r="I16" s="22"/>
      <c r="J16" s="23"/>
      <c r="K16" s="22">
        <f t="shared" si="0"/>
        <v>5</v>
      </c>
      <c r="L16" s="44">
        <f t="shared" si="1"/>
        <v>0</v>
      </c>
      <c r="M16" s="73"/>
      <c r="N16" s="22" t="str">
        <f>IFERROR(INDEX($D$11:$D$31,MATCH(0,INDEX(COUNTIF($N$10:N15,$D$11:$D$31),),)),"")</f>
        <v/>
      </c>
      <c r="O16" s="67" t="e">
        <f t="shared" si="2"/>
        <v>#DIV/0!</v>
      </c>
      <c r="P16" s="38"/>
      <c r="Q16" s="61"/>
    </row>
    <row r="17" spans="2:18" s="14" customFormat="1" ht="31.5" customHeight="1">
      <c r="B17" s="80"/>
      <c r="C17" s="21">
        <v>7</v>
      </c>
      <c r="D17" s="46">
        <f>'RG2'!E40</f>
        <v>0</v>
      </c>
      <c r="E17" s="46">
        <f>'RG2'!G40</f>
        <v>0</v>
      </c>
      <c r="F17" s="52">
        <f>'RG2'!H40</f>
        <v>0</v>
      </c>
      <c r="G17" s="22">
        <f>'RG2'!Q40</f>
        <v>0</v>
      </c>
      <c r="H17" s="23">
        <f>'RG2'!R40</f>
        <v>0</v>
      </c>
      <c r="I17" s="22"/>
      <c r="J17" s="23"/>
      <c r="K17" s="22">
        <f t="shared" si="0"/>
        <v>5</v>
      </c>
      <c r="L17" s="44">
        <f t="shared" si="1"/>
        <v>0</v>
      </c>
      <c r="M17" s="73"/>
      <c r="N17" s="22" t="str">
        <f>IFERROR(INDEX($D$11:$D$31,MATCH(0,INDEX(COUNTIF($N$10:N16,$D$11:$D$31),),)),"")</f>
        <v/>
      </c>
      <c r="O17" s="67" t="e">
        <f t="shared" si="2"/>
        <v>#DIV/0!</v>
      </c>
      <c r="P17" s="38"/>
      <c r="Q17" s="61"/>
    </row>
    <row r="18" spans="2:18" s="14" customFormat="1" ht="31.5" customHeight="1">
      <c r="B18" s="80"/>
      <c r="C18" s="21">
        <v>8</v>
      </c>
      <c r="D18" s="46">
        <f>'RG2'!E41</f>
        <v>0</v>
      </c>
      <c r="E18" s="46">
        <f>'RG2'!G41</f>
        <v>0</v>
      </c>
      <c r="F18" s="52">
        <f>'RG2'!H41</f>
        <v>0</v>
      </c>
      <c r="G18" s="22">
        <f>'RG2'!Q41</f>
        <v>0</v>
      </c>
      <c r="H18" s="23">
        <f>'RG2'!R41</f>
        <v>0</v>
      </c>
      <c r="I18" s="22"/>
      <c r="J18" s="23"/>
      <c r="K18" s="22">
        <f t="shared" si="0"/>
        <v>5</v>
      </c>
      <c r="L18" s="44">
        <f t="shared" si="1"/>
        <v>0</v>
      </c>
      <c r="M18" s="73"/>
      <c r="N18" s="22" t="str">
        <f>IFERROR(INDEX($D$11:$D$31,MATCH(0,INDEX(COUNTIF($N$10:N17,$D$11:$D$31),),)),"")</f>
        <v/>
      </c>
      <c r="O18" s="67" t="e">
        <f t="shared" si="2"/>
        <v>#DIV/0!</v>
      </c>
      <c r="P18" s="38"/>
      <c r="Q18" s="61"/>
    </row>
    <row r="19" spans="2:18" s="14" customFormat="1" ht="31.5" customHeight="1">
      <c r="B19" s="80"/>
      <c r="C19" s="21">
        <v>9</v>
      </c>
      <c r="D19" s="46">
        <f>'RG2'!E42</f>
        <v>0</v>
      </c>
      <c r="E19" s="46">
        <f>'RG2'!G42</f>
        <v>0</v>
      </c>
      <c r="F19" s="52">
        <f>'RG2'!H42</f>
        <v>0</v>
      </c>
      <c r="G19" s="22">
        <f>'RG2'!Q42</f>
        <v>0</v>
      </c>
      <c r="H19" s="23">
        <f>'RG2'!R42</f>
        <v>0</v>
      </c>
      <c r="I19" s="22"/>
      <c r="J19" s="23"/>
      <c r="K19" s="22">
        <f t="shared" si="0"/>
        <v>5</v>
      </c>
      <c r="L19" s="44">
        <f t="shared" si="1"/>
        <v>0</v>
      </c>
      <c r="M19" s="73"/>
      <c r="N19" s="22" t="str">
        <f>IFERROR(INDEX($D$11:$D$31,MATCH(0,INDEX(COUNTIF($N$10:N18,$D$11:$D$31),),)),"")</f>
        <v/>
      </c>
      <c r="O19" s="67" t="e">
        <f t="shared" si="2"/>
        <v>#DIV/0!</v>
      </c>
      <c r="P19" s="38"/>
      <c r="Q19" s="61"/>
    </row>
    <row r="20" spans="2:18" s="14" customFormat="1" ht="31.5" customHeight="1">
      <c r="B20" s="80"/>
      <c r="C20" s="21">
        <v>10</v>
      </c>
      <c r="D20" s="46">
        <f>'RG2'!E43</f>
        <v>0</v>
      </c>
      <c r="E20" s="46">
        <f>'RG2'!G43</f>
        <v>0</v>
      </c>
      <c r="F20" s="52">
        <f>'RG2'!H43</f>
        <v>0</v>
      </c>
      <c r="G20" s="22">
        <f>'RG2'!Q43</f>
        <v>0</v>
      </c>
      <c r="H20" s="23">
        <f>'RG2'!R43</f>
        <v>0</v>
      </c>
      <c r="I20" s="22"/>
      <c r="J20" s="23"/>
      <c r="K20" s="22">
        <f t="shared" si="0"/>
        <v>5</v>
      </c>
      <c r="L20" s="44">
        <f t="shared" si="1"/>
        <v>0</v>
      </c>
      <c r="M20" s="73"/>
      <c r="N20" s="22" t="str">
        <f>IFERROR(INDEX($D$11:$D$31,MATCH(0,INDEX(COUNTIF($N$10:N19,$D$11:$D$31),),)),"")</f>
        <v/>
      </c>
      <c r="O20" s="67" t="e">
        <f t="shared" si="2"/>
        <v>#DIV/0!</v>
      </c>
      <c r="P20" s="38"/>
      <c r="Q20" s="61"/>
    </row>
    <row r="21" spans="2:18" s="14" customFormat="1" ht="31.5" customHeight="1">
      <c r="B21" s="80"/>
      <c r="C21" s="21">
        <v>11</v>
      </c>
      <c r="D21" s="46">
        <f>'RG2'!E44</f>
        <v>0</v>
      </c>
      <c r="E21" s="46">
        <f>'RG2'!G44</f>
        <v>0</v>
      </c>
      <c r="F21" s="52">
        <f>'RG2'!H44</f>
        <v>0</v>
      </c>
      <c r="G21" s="22">
        <f>'RG2'!Q44</f>
        <v>0</v>
      </c>
      <c r="H21" s="23">
        <f>'RG2'!R44</f>
        <v>0</v>
      </c>
      <c r="I21" s="22"/>
      <c r="J21" s="23"/>
      <c r="K21" s="22">
        <f t="shared" si="0"/>
        <v>5</v>
      </c>
      <c r="L21" s="44">
        <f t="shared" si="1"/>
        <v>0</v>
      </c>
      <c r="M21" s="73"/>
      <c r="N21" s="22" t="str">
        <f>IFERROR(INDEX($D$11:$D$31,MATCH(0,INDEX(COUNTIF($N$10:N20,$D$11:$D$31),),)),"")</f>
        <v/>
      </c>
      <c r="O21" s="67" t="e">
        <f t="shared" si="2"/>
        <v>#DIV/0!</v>
      </c>
      <c r="P21" s="38"/>
      <c r="Q21" s="61"/>
    </row>
    <row r="22" spans="2:18" s="14" customFormat="1" ht="31.5" customHeight="1">
      <c r="B22" s="80"/>
      <c r="C22" s="21">
        <v>12</v>
      </c>
      <c r="D22" s="46">
        <f>'RG2'!E45</f>
        <v>0</v>
      </c>
      <c r="E22" s="46">
        <f>'RG2'!G45</f>
        <v>0</v>
      </c>
      <c r="F22" s="52">
        <f>'RG2'!H45</f>
        <v>0</v>
      </c>
      <c r="G22" s="22">
        <f>'RG2'!Q45</f>
        <v>0</v>
      </c>
      <c r="H22" s="23">
        <f>'RG2'!R45</f>
        <v>0</v>
      </c>
      <c r="I22" s="22"/>
      <c r="J22" s="23"/>
      <c r="K22" s="22">
        <f t="shared" si="0"/>
        <v>5</v>
      </c>
      <c r="L22" s="44">
        <f t="shared" si="1"/>
        <v>0</v>
      </c>
      <c r="M22" s="73"/>
      <c r="N22" s="22" t="str">
        <f>IFERROR(INDEX($D$11:$D$31,MATCH(0,INDEX(COUNTIF($N$10:N21,$D$11:$D$31),),)),"")</f>
        <v/>
      </c>
      <c r="O22" s="67" t="e">
        <f t="shared" si="2"/>
        <v>#DIV/0!</v>
      </c>
      <c r="P22" s="38"/>
      <c r="Q22" s="61"/>
    </row>
    <row r="23" spans="2:18" s="14" customFormat="1" ht="31.5" customHeight="1">
      <c r="B23" s="80"/>
      <c r="C23" s="21">
        <v>13</v>
      </c>
      <c r="D23" s="46">
        <f>'RG2'!E46</f>
        <v>0</v>
      </c>
      <c r="E23" s="46">
        <f>'RG2'!G46</f>
        <v>0</v>
      </c>
      <c r="F23" s="52">
        <f>'RG2'!H46</f>
        <v>0</v>
      </c>
      <c r="G23" s="22">
        <f>'RG2'!Q46</f>
        <v>0</v>
      </c>
      <c r="H23" s="23">
        <f>'RG2'!R46</f>
        <v>0</v>
      </c>
      <c r="I23" s="22"/>
      <c r="J23" s="23"/>
      <c r="K23" s="22">
        <f t="shared" si="0"/>
        <v>5</v>
      </c>
      <c r="L23" s="44">
        <f t="shared" si="1"/>
        <v>0</v>
      </c>
      <c r="M23" s="73"/>
      <c r="N23" s="22" t="str">
        <f>IFERROR(INDEX($D$11:$D$31,MATCH(0,INDEX(COUNTIF($N$10:N22,$D$11:$D$31),),)),"")</f>
        <v/>
      </c>
      <c r="O23" s="67" t="e">
        <f t="shared" si="2"/>
        <v>#DIV/0!</v>
      </c>
      <c r="P23" s="38"/>
      <c r="Q23" s="61"/>
    </row>
    <row r="24" spans="2:18" s="14" customFormat="1" ht="31.5" customHeight="1">
      <c r="B24" s="80"/>
      <c r="C24" s="21">
        <v>14</v>
      </c>
      <c r="D24" s="46">
        <f>'RG2'!E47</f>
        <v>0</v>
      </c>
      <c r="E24" s="46">
        <f>'RG2'!G47</f>
        <v>0</v>
      </c>
      <c r="F24" s="52">
        <f>'RG2'!H47</f>
        <v>0</v>
      </c>
      <c r="G24" s="22">
        <f>'RG2'!Q47</f>
        <v>0</v>
      </c>
      <c r="H24" s="23">
        <f>'RG2'!R47</f>
        <v>0</v>
      </c>
      <c r="I24" s="23"/>
      <c r="J24" s="23"/>
      <c r="K24" s="22">
        <f t="shared" si="0"/>
        <v>5</v>
      </c>
      <c r="L24" s="44">
        <f t="shared" si="1"/>
        <v>0</v>
      </c>
      <c r="M24" s="73"/>
      <c r="N24" s="22" t="str">
        <f>IFERROR(INDEX($D$11:$D$31,MATCH(0,INDEX(COUNTIF($N$10:N23,$D$11:$D$31),),)),"")</f>
        <v/>
      </c>
      <c r="O24" s="67" t="e">
        <f t="shared" si="2"/>
        <v>#DIV/0!</v>
      </c>
      <c r="P24" s="38"/>
      <c r="Q24" s="61"/>
    </row>
    <row r="25" spans="2:18" s="14" customFormat="1" ht="31.5" customHeight="1">
      <c r="B25" s="80"/>
      <c r="C25" s="21">
        <v>15</v>
      </c>
      <c r="D25" s="46">
        <f>'RG2'!E48</f>
        <v>0</v>
      </c>
      <c r="E25" s="46">
        <f>'RG2'!G48</f>
        <v>0</v>
      </c>
      <c r="F25" s="52">
        <f>'RG2'!H48</f>
        <v>0</v>
      </c>
      <c r="G25" s="22">
        <f>'RG2'!Q48</f>
        <v>0</v>
      </c>
      <c r="H25" s="23">
        <f>'RG2'!R48</f>
        <v>0</v>
      </c>
      <c r="I25" s="23"/>
      <c r="J25" s="23"/>
      <c r="K25" s="22">
        <f t="shared" si="0"/>
        <v>5</v>
      </c>
      <c r="L25" s="44">
        <f t="shared" si="1"/>
        <v>0</v>
      </c>
      <c r="M25" s="73"/>
      <c r="N25" s="22" t="str">
        <f>IFERROR(INDEX($D$11:$D$31,MATCH(0,INDEX(COUNTIF($N$10:N24,$D$11:$D$31),),)),"")</f>
        <v/>
      </c>
      <c r="O25" s="67" t="e">
        <f t="shared" si="2"/>
        <v>#DIV/0!</v>
      </c>
      <c r="P25" s="38"/>
      <c r="Q25" s="61"/>
    </row>
    <row r="26" spans="2:18" s="14" customFormat="1" ht="31.5" customHeight="1">
      <c r="B26" s="80"/>
      <c r="C26" s="21">
        <v>16</v>
      </c>
      <c r="D26" s="46">
        <f>'RG2'!E49</f>
        <v>0</v>
      </c>
      <c r="E26" s="46">
        <f>'RG2'!G49</f>
        <v>0</v>
      </c>
      <c r="F26" s="52">
        <f>'RG2'!H49</f>
        <v>0</v>
      </c>
      <c r="G26" s="22">
        <f>'RG2'!Q49</f>
        <v>0</v>
      </c>
      <c r="H26" s="23">
        <f>'RG2'!R49</f>
        <v>0</v>
      </c>
      <c r="I26" s="23"/>
      <c r="J26" s="23"/>
      <c r="K26" s="22">
        <f t="shared" si="0"/>
        <v>5</v>
      </c>
      <c r="L26" s="44">
        <f t="shared" si="1"/>
        <v>0</v>
      </c>
      <c r="M26" s="73"/>
      <c r="N26" s="73"/>
      <c r="O26" s="73"/>
      <c r="P26" s="38"/>
      <c r="Q26" s="61"/>
    </row>
    <row r="27" spans="2:18" s="14" customFormat="1" ht="31.5" customHeight="1">
      <c r="B27" s="80"/>
      <c r="C27" s="21">
        <v>17</v>
      </c>
      <c r="D27" s="46">
        <f>'RG2'!E50</f>
        <v>0</v>
      </c>
      <c r="E27" s="46">
        <f>'RG2'!G50</f>
        <v>0</v>
      </c>
      <c r="F27" s="52">
        <f>'RG2'!H50</f>
        <v>0</v>
      </c>
      <c r="G27" s="22">
        <f>'RG2'!Q50</f>
        <v>0</v>
      </c>
      <c r="H27" s="23">
        <f>'RG2'!R50</f>
        <v>0</v>
      </c>
      <c r="I27" s="23"/>
      <c r="J27" s="23"/>
      <c r="K27" s="22">
        <f t="shared" si="0"/>
        <v>5</v>
      </c>
      <c r="L27" s="44">
        <f t="shared" si="1"/>
        <v>0</v>
      </c>
      <c r="M27" s="73"/>
      <c r="N27" s="73"/>
      <c r="O27" s="73"/>
      <c r="P27" s="38"/>
      <c r="Q27" s="61"/>
    </row>
    <row r="28" spans="2:18" s="14" customFormat="1" ht="31.5" customHeight="1">
      <c r="B28" s="80"/>
      <c r="C28" s="21">
        <v>18</v>
      </c>
      <c r="D28" s="46">
        <f>'RG2'!E51</f>
        <v>0</v>
      </c>
      <c r="E28" s="46">
        <f>'RG2'!G51</f>
        <v>0</v>
      </c>
      <c r="F28" s="52">
        <f>'RG2'!H51</f>
        <v>0</v>
      </c>
      <c r="G28" s="22">
        <f>'RG2'!Q51</f>
        <v>0</v>
      </c>
      <c r="H28" s="23">
        <f>'RG2'!R51</f>
        <v>0</v>
      </c>
      <c r="I28" s="23"/>
      <c r="J28" s="23"/>
      <c r="K28" s="22">
        <f t="shared" si="0"/>
        <v>5</v>
      </c>
      <c r="L28" s="44">
        <f t="shared" si="1"/>
        <v>0</v>
      </c>
      <c r="M28" s="73"/>
      <c r="N28" s="73"/>
      <c r="O28" s="73"/>
      <c r="P28" s="38"/>
      <c r="Q28" s="61"/>
    </row>
    <row r="29" spans="2:18" s="14" customFormat="1" ht="31.5" customHeight="1">
      <c r="B29" s="80"/>
      <c r="C29" s="21">
        <v>19</v>
      </c>
      <c r="D29" s="46">
        <f>'RG2'!E52</f>
        <v>0</v>
      </c>
      <c r="E29" s="46">
        <f>'RG2'!G52</f>
        <v>0</v>
      </c>
      <c r="F29" s="52">
        <f>'RG2'!H52</f>
        <v>0</v>
      </c>
      <c r="G29" s="22">
        <f>'RG2'!Q52</f>
        <v>0</v>
      </c>
      <c r="H29" s="23">
        <f>'RG2'!R52</f>
        <v>0</v>
      </c>
      <c r="I29" s="23"/>
      <c r="J29" s="23"/>
      <c r="K29" s="22">
        <f t="shared" si="0"/>
        <v>5</v>
      </c>
      <c r="L29" s="44">
        <f t="shared" si="1"/>
        <v>0</v>
      </c>
      <c r="M29" s="73"/>
      <c r="N29" s="73"/>
      <c r="O29" s="73"/>
      <c r="P29" s="38"/>
      <c r="Q29" s="61"/>
    </row>
    <row r="30" spans="2:18" s="14" customFormat="1" ht="31.5" customHeight="1">
      <c r="B30" s="80"/>
      <c r="C30" s="21">
        <v>20</v>
      </c>
      <c r="D30" s="46">
        <f>'RG2'!E53</f>
        <v>0</v>
      </c>
      <c r="E30" s="46">
        <f>'RG2'!G53</f>
        <v>0</v>
      </c>
      <c r="F30" s="52">
        <f>'RG2'!H53</f>
        <v>0</v>
      </c>
      <c r="G30" s="22">
        <f>'RG2'!Q53</f>
        <v>0</v>
      </c>
      <c r="H30" s="23">
        <f>'RG2'!R53</f>
        <v>0</v>
      </c>
      <c r="I30" s="23"/>
      <c r="J30" s="23"/>
      <c r="K30" s="22">
        <f t="shared" si="0"/>
        <v>5</v>
      </c>
      <c r="L30" s="44">
        <f t="shared" si="1"/>
        <v>0</v>
      </c>
      <c r="M30" s="73"/>
      <c r="N30" s="73"/>
      <c r="O30" s="73"/>
      <c r="P30" s="38"/>
      <c r="Q30" s="61"/>
    </row>
    <row r="31" spans="2:18" s="14" customFormat="1" ht="31.5" customHeight="1">
      <c r="B31" s="80"/>
      <c r="C31" s="21" t="s">
        <v>108</v>
      </c>
      <c r="D31" s="46">
        <f>'RG2'!E54</f>
        <v>0</v>
      </c>
      <c r="E31" s="46">
        <f>'RG2'!G54</f>
        <v>0</v>
      </c>
      <c r="F31" s="52">
        <f>'RG2'!H54</f>
        <v>0</v>
      </c>
      <c r="G31" s="22">
        <f>'RG2'!Q54</f>
        <v>0</v>
      </c>
      <c r="H31" s="23">
        <f>'RG2'!R54</f>
        <v>0</v>
      </c>
      <c r="I31" s="23"/>
      <c r="J31" s="23"/>
      <c r="K31" s="22">
        <f t="shared" si="0"/>
        <v>5</v>
      </c>
      <c r="L31" s="44">
        <f t="shared" si="1"/>
        <v>0</v>
      </c>
      <c r="M31" s="73"/>
      <c r="N31" s="73"/>
      <c r="O31" s="73"/>
      <c r="P31" s="38"/>
      <c r="Q31" s="61"/>
    </row>
    <row r="32" spans="2:18" s="14" customFormat="1" ht="31.5" customHeight="1">
      <c r="B32" s="80"/>
      <c r="C32" s="39"/>
      <c r="D32" s="39"/>
      <c r="E32" s="38"/>
      <c r="F32" s="38"/>
      <c r="G32" s="38"/>
      <c r="H32" s="40"/>
      <c r="I32" s="38"/>
      <c r="J32" s="41"/>
      <c r="K32" s="38"/>
      <c r="L32" s="42"/>
      <c r="M32" s="42"/>
      <c r="N32" s="38"/>
      <c r="O32" s="38"/>
      <c r="P32" s="38"/>
      <c r="Q32" s="74"/>
      <c r="R32" s="61"/>
    </row>
    <row r="33" spans="1:18" ht="21.75" customHeight="1">
      <c r="B33" s="81"/>
      <c r="C33" s="64"/>
      <c r="D33" s="64"/>
      <c r="E33" s="64"/>
      <c r="F33" s="64"/>
      <c r="G33" s="64"/>
      <c r="H33" s="64"/>
      <c r="I33" s="64"/>
      <c r="J33" s="64"/>
      <c r="K33" s="64"/>
      <c r="L33" s="64"/>
      <c r="M33" s="64"/>
      <c r="N33" s="64"/>
      <c r="O33" s="64"/>
      <c r="P33" s="64"/>
      <c r="Q33" s="75"/>
      <c r="R33" s="60"/>
    </row>
    <row r="34" spans="1:18" ht="21.75" customHeight="1">
      <c r="A34" s="16"/>
      <c r="B34" s="213" t="s">
        <v>109</v>
      </c>
      <c r="C34" s="214"/>
      <c r="D34" s="214"/>
      <c r="E34" s="214"/>
      <c r="F34" s="214"/>
      <c r="G34" s="214"/>
      <c r="H34" s="214"/>
      <c r="I34" s="214"/>
      <c r="J34" s="214"/>
      <c r="K34" s="214"/>
      <c r="L34" s="214"/>
      <c r="M34" s="214"/>
      <c r="N34" s="214"/>
      <c r="O34" s="214"/>
      <c r="P34" s="214"/>
      <c r="Q34" s="215"/>
      <c r="R34" s="68"/>
    </row>
    <row r="35" spans="1:18" ht="21.75" customHeight="1">
      <c r="A35" s="17"/>
      <c r="B35" s="130" t="s">
        <v>110</v>
      </c>
      <c r="C35" s="131"/>
      <c r="D35" s="131"/>
      <c r="E35" s="131"/>
      <c r="F35" s="131"/>
      <c r="G35" s="131"/>
      <c r="H35" s="131"/>
      <c r="I35" s="131"/>
      <c r="J35" s="131"/>
      <c r="K35" s="131"/>
      <c r="L35" s="131"/>
      <c r="M35" s="131"/>
      <c r="N35" s="131"/>
      <c r="O35" s="131"/>
      <c r="P35" s="131"/>
      <c r="Q35" s="132"/>
      <c r="R35" s="70"/>
    </row>
    <row r="36" spans="1:18" ht="21.75" customHeight="1">
      <c r="B36" s="130" t="s">
        <v>111</v>
      </c>
      <c r="C36" s="131"/>
      <c r="D36" s="132"/>
      <c r="E36" s="130" t="s">
        <v>112</v>
      </c>
      <c r="F36" s="132"/>
      <c r="G36" s="130" t="s">
        <v>113</v>
      </c>
      <c r="H36" s="132"/>
      <c r="I36" s="130">
        <v>3</v>
      </c>
      <c r="J36" s="131"/>
      <c r="K36" s="131"/>
      <c r="L36" s="131"/>
      <c r="M36" s="132"/>
      <c r="N36" s="207" t="s">
        <v>114</v>
      </c>
      <c r="O36" s="208"/>
      <c r="P36" s="216">
        <v>43343</v>
      </c>
      <c r="Q36" s="217"/>
      <c r="R36" s="69"/>
    </row>
    <row r="37" spans="1:18" ht="80.25" customHeight="1">
      <c r="B37" s="209"/>
      <c r="C37" s="210"/>
      <c r="D37" s="210"/>
      <c r="E37" s="210"/>
      <c r="F37" s="210"/>
      <c r="G37" s="210"/>
      <c r="H37" s="210"/>
      <c r="I37" s="210"/>
      <c r="J37" s="210"/>
      <c r="K37" s="210"/>
      <c r="L37" s="210"/>
      <c r="M37" s="210"/>
      <c r="N37" s="210"/>
      <c r="O37" s="210"/>
      <c r="P37" s="211"/>
      <c r="Q37" s="212"/>
      <c r="R37" s="62"/>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A58" workbookViewId="0">
      <selection activeCell="B60" sqref="B60:T60"/>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6.42578125" style="1" customWidth="1"/>
    <col min="10" max="10" width="24" style="1" customWidth="1"/>
    <col min="11" max="11" width="23.140625" style="1" customWidth="1"/>
    <col min="12" max="13" width="13.28515625" style="1" customWidth="1"/>
    <col min="14" max="14" width="26.42578125" style="1" customWidth="1"/>
    <col min="15" max="16" width="25.42578125" style="1" customWidth="1"/>
    <col min="17" max="17" width="34.140625" style="1" customWidth="1"/>
    <col min="18" max="18" width="15.28515625" style="1" customWidth="1"/>
    <col min="19" max="19" width="25.7109375" style="1" hidden="1" customWidth="1"/>
    <col min="20" max="20" width="20.42578125" style="1" hidden="1" customWidth="1"/>
    <col min="21" max="21" width="5.85546875" style="1" customWidth="1"/>
    <col min="22" max="16384" width="11.42578125" style="1"/>
  </cols>
  <sheetData>
    <row r="1" spans="2:21" ht="9" customHeight="1"/>
    <row r="2" spans="2:21" ht="15" customHeight="1">
      <c r="B2" s="35"/>
      <c r="C2" s="127"/>
      <c r="D2" s="127"/>
      <c r="E2" s="127"/>
      <c r="F2" s="129" t="s">
        <v>2</v>
      </c>
      <c r="G2" s="129"/>
      <c r="H2" s="129"/>
      <c r="I2" s="129"/>
      <c r="J2" s="129"/>
      <c r="K2" s="129"/>
      <c r="L2" s="129"/>
      <c r="M2" s="129"/>
      <c r="N2" s="129"/>
      <c r="O2" s="129"/>
      <c r="P2" s="128" t="s">
        <v>3</v>
      </c>
      <c r="Q2" s="128"/>
      <c r="R2" s="128"/>
      <c r="S2" s="47"/>
      <c r="T2" s="31" t="s">
        <v>4</v>
      </c>
      <c r="U2" s="60"/>
    </row>
    <row r="3" spans="2:21" ht="12.75" customHeight="1">
      <c r="B3" s="36"/>
      <c r="C3" s="127"/>
      <c r="D3" s="127"/>
      <c r="E3" s="127"/>
      <c r="F3" s="129"/>
      <c r="G3" s="129"/>
      <c r="H3" s="129"/>
      <c r="I3" s="129"/>
      <c r="J3" s="129"/>
      <c r="K3" s="129"/>
      <c r="L3" s="129"/>
      <c r="M3" s="129"/>
      <c r="N3" s="129"/>
      <c r="O3" s="129"/>
      <c r="P3" s="128"/>
      <c r="Q3" s="128"/>
      <c r="R3" s="128"/>
      <c r="S3" s="47"/>
      <c r="T3" s="32" t="s">
        <v>5</v>
      </c>
      <c r="U3" s="60"/>
    </row>
    <row r="4" spans="2:21" ht="12.75" customHeight="1">
      <c r="B4" s="36"/>
      <c r="C4" s="127"/>
      <c r="D4" s="127"/>
      <c r="E4" s="127"/>
      <c r="F4" s="129"/>
      <c r="G4" s="129"/>
      <c r="H4" s="129"/>
      <c r="I4" s="129"/>
      <c r="J4" s="129"/>
      <c r="K4" s="129"/>
      <c r="L4" s="129"/>
      <c r="M4" s="129"/>
      <c r="N4" s="129"/>
      <c r="O4" s="129"/>
      <c r="P4" s="128"/>
      <c r="Q4" s="128"/>
      <c r="R4" s="128"/>
      <c r="S4" s="47"/>
      <c r="T4" s="32" t="s">
        <v>6</v>
      </c>
      <c r="U4" s="60"/>
    </row>
    <row r="5" spans="2:21" ht="12.75" customHeight="1">
      <c r="B5" s="36"/>
      <c r="C5" s="127"/>
      <c r="D5" s="127"/>
      <c r="E5" s="127"/>
      <c r="F5" s="129"/>
      <c r="G5" s="129"/>
      <c r="H5" s="129"/>
      <c r="I5" s="129"/>
      <c r="J5" s="129"/>
      <c r="K5" s="129"/>
      <c r="L5" s="129"/>
      <c r="M5" s="129"/>
      <c r="N5" s="129"/>
      <c r="O5" s="129"/>
      <c r="P5" s="128"/>
      <c r="Q5" s="128"/>
      <c r="R5" s="128"/>
      <c r="S5" s="47"/>
      <c r="T5" s="32" t="s">
        <v>7</v>
      </c>
      <c r="U5" s="60"/>
    </row>
    <row r="6" spans="2:21" ht="12.75" customHeight="1">
      <c r="B6" s="37"/>
      <c r="C6" s="127"/>
      <c r="D6" s="127"/>
      <c r="E6" s="127"/>
      <c r="F6" s="129"/>
      <c r="G6" s="129"/>
      <c r="H6" s="129"/>
      <c r="I6" s="129"/>
      <c r="J6" s="129"/>
      <c r="K6" s="129"/>
      <c r="L6" s="129"/>
      <c r="M6" s="129"/>
      <c r="N6" s="129"/>
      <c r="O6" s="129"/>
      <c r="P6" s="128"/>
      <c r="Q6" s="128"/>
      <c r="R6" s="128"/>
      <c r="S6" s="47"/>
      <c r="T6" s="33" t="s">
        <v>8</v>
      </c>
      <c r="U6" s="60"/>
    </row>
    <row r="7" spans="2:21" ht="15">
      <c r="B7" s="3"/>
      <c r="C7" s="4"/>
      <c r="D7" s="4"/>
      <c r="E7" s="4"/>
      <c r="F7" s="4"/>
      <c r="G7" s="4"/>
      <c r="H7" s="4"/>
      <c r="I7" s="34"/>
      <c r="J7" s="34"/>
      <c r="K7" s="34"/>
      <c r="L7" s="34"/>
      <c r="M7" s="34"/>
      <c r="N7" s="4"/>
      <c r="O7" s="19"/>
      <c r="P7" s="19"/>
      <c r="Q7" s="19"/>
      <c r="R7" s="19"/>
      <c r="S7" s="19"/>
      <c r="T7" s="2"/>
      <c r="U7" s="60"/>
    </row>
    <row r="8" spans="2:21" ht="15">
      <c r="B8" s="3"/>
      <c r="C8" s="4"/>
      <c r="D8" s="4"/>
      <c r="E8" s="4"/>
      <c r="F8" s="4"/>
      <c r="G8" s="4"/>
      <c r="H8" s="4"/>
      <c r="I8" s="34"/>
      <c r="J8" s="34"/>
      <c r="K8" s="34"/>
      <c r="L8" s="34"/>
      <c r="M8" s="34"/>
      <c r="N8" s="4"/>
      <c r="O8" s="19"/>
      <c r="P8" s="19"/>
      <c r="Q8" s="19"/>
      <c r="R8" s="19"/>
      <c r="S8" s="19"/>
      <c r="T8" s="5"/>
      <c r="U8" s="60"/>
    </row>
    <row r="9" spans="2:21" ht="15">
      <c r="B9" s="3"/>
      <c r="C9" s="4"/>
      <c r="D9" s="4"/>
      <c r="E9" s="4"/>
      <c r="F9" s="4"/>
      <c r="G9" s="4"/>
      <c r="H9" s="4"/>
      <c r="I9" s="6" t="s">
        <v>9</v>
      </c>
      <c r="J9" s="4"/>
      <c r="K9" s="137" t="s">
        <v>127</v>
      </c>
      <c r="L9" s="137"/>
      <c r="M9" s="137"/>
      <c r="N9" s="137"/>
      <c r="O9" s="4"/>
      <c r="P9" s="19"/>
      <c r="Q9" s="19"/>
      <c r="R9" s="19"/>
      <c r="S9" s="19"/>
      <c r="T9" s="5"/>
      <c r="U9" s="60"/>
    </row>
    <row r="10" spans="2:21" ht="15">
      <c r="B10" s="3"/>
      <c r="C10" s="4"/>
      <c r="D10" s="4"/>
      <c r="E10" s="4"/>
      <c r="F10" s="4"/>
      <c r="G10" s="4"/>
      <c r="H10" s="4"/>
      <c r="I10" s="6" t="s">
        <v>11</v>
      </c>
      <c r="J10" s="4"/>
      <c r="K10" s="137" t="s">
        <v>128</v>
      </c>
      <c r="L10" s="137"/>
      <c r="M10" s="137"/>
      <c r="N10" s="137"/>
      <c r="O10" s="4"/>
      <c r="P10" s="4"/>
      <c r="Q10" s="4"/>
      <c r="R10" s="4"/>
      <c r="S10" s="4"/>
      <c r="T10" s="5"/>
      <c r="U10" s="60"/>
    </row>
    <row r="11" spans="2:21" ht="15">
      <c r="B11" s="3"/>
      <c r="C11" s="4"/>
      <c r="D11" s="4"/>
      <c r="E11" s="4"/>
      <c r="F11" s="4"/>
      <c r="G11" s="4"/>
      <c r="H11" s="4"/>
      <c r="I11" s="6" t="s">
        <v>12</v>
      </c>
      <c r="J11" s="4"/>
      <c r="K11" s="137" t="s">
        <v>13</v>
      </c>
      <c r="L11" s="137"/>
      <c r="M11" s="137"/>
      <c r="N11" s="137"/>
      <c r="O11" s="4"/>
      <c r="P11" s="4"/>
      <c r="Q11" s="4"/>
      <c r="R11" s="4"/>
      <c r="S11" s="4"/>
      <c r="T11" s="5"/>
      <c r="U11" s="60"/>
    </row>
    <row r="12" spans="2:21" ht="15">
      <c r="B12" s="3"/>
      <c r="C12" s="4"/>
      <c r="D12" s="4"/>
      <c r="E12" s="4"/>
      <c r="F12" s="4"/>
      <c r="G12" s="4"/>
      <c r="H12" s="4"/>
      <c r="I12" s="6" t="s">
        <v>14</v>
      </c>
      <c r="J12" s="4"/>
      <c r="K12" s="137" t="s">
        <v>15</v>
      </c>
      <c r="L12" s="137"/>
      <c r="M12" s="137"/>
      <c r="N12" s="137"/>
      <c r="O12" s="4"/>
      <c r="P12" s="4"/>
      <c r="Q12" s="4"/>
      <c r="R12" s="4"/>
      <c r="S12" s="4"/>
      <c r="T12" s="5"/>
      <c r="U12" s="60"/>
    </row>
    <row r="13" spans="2:21" ht="15">
      <c r="B13" s="3"/>
      <c r="C13" s="4"/>
      <c r="D13" s="4"/>
      <c r="E13" s="4"/>
      <c r="F13" s="4"/>
      <c r="G13" s="4"/>
      <c r="H13" s="4"/>
      <c r="I13" s="6" t="s">
        <v>16</v>
      </c>
      <c r="J13" s="4"/>
      <c r="K13" s="137" t="s">
        <v>17</v>
      </c>
      <c r="L13" s="137"/>
      <c r="M13" s="137"/>
      <c r="N13" s="137"/>
      <c r="O13" s="4"/>
      <c r="P13" s="4"/>
      <c r="Q13" s="4"/>
      <c r="R13" s="4"/>
      <c r="S13" s="4"/>
      <c r="T13" s="5"/>
      <c r="U13" s="60"/>
    </row>
    <row r="14" spans="2:21">
      <c r="B14" s="3"/>
      <c r="C14" s="4"/>
      <c r="D14" s="4"/>
      <c r="E14" s="4"/>
      <c r="F14" s="4"/>
      <c r="G14" s="4"/>
      <c r="H14" s="4"/>
      <c r="I14" s="30"/>
      <c r="J14" s="4"/>
      <c r="K14" s="20"/>
      <c r="L14" s="34"/>
      <c r="M14" s="34"/>
      <c r="N14" s="34"/>
      <c r="O14" s="4"/>
      <c r="P14" s="4"/>
      <c r="Q14" s="4"/>
      <c r="R14" s="4"/>
      <c r="S14" s="4"/>
      <c r="T14" s="5"/>
      <c r="U14" s="60"/>
    </row>
    <row r="15" spans="2:21" ht="5.25" customHeight="1">
      <c r="B15" s="3"/>
      <c r="C15" s="9"/>
      <c r="D15" s="9"/>
      <c r="E15" s="9"/>
      <c r="F15" s="9"/>
      <c r="G15" s="9"/>
      <c r="H15" s="9"/>
      <c r="I15" s="9"/>
      <c r="J15" s="7"/>
      <c r="K15" s="7"/>
      <c r="L15" s="4"/>
      <c r="M15" s="4"/>
      <c r="N15" s="4"/>
      <c r="O15" s="4"/>
      <c r="P15" s="4"/>
      <c r="Q15" s="4"/>
      <c r="R15" s="4"/>
      <c r="S15" s="4"/>
      <c r="T15" s="5"/>
      <c r="U15" s="60"/>
    </row>
    <row r="16" spans="2:21" ht="15" customHeight="1">
      <c r="B16" s="3"/>
      <c r="C16" s="146" t="s">
        <v>18</v>
      </c>
      <c r="D16" s="147"/>
      <c r="E16" s="147"/>
      <c r="F16" s="147"/>
      <c r="G16" s="147"/>
      <c r="H16" s="147"/>
      <c r="I16" s="147"/>
      <c r="J16" s="147"/>
      <c r="K16" s="147"/>
      <c r="L16" s="147"/>
      <c r="M16" s="147"/>
      <c r="N16" s="147"/>
      <c r="O16" s="148"/>
      <c r="P16" s="4"/>
      <c r="Q16" s="4"/>
      <c r="R16" s="4"/>
      <c r="S16" s="4"/>
      <c r="T16" s="5"/>
      <c r="U16" s="60"/>
    </row>
    <row r="17" spans="2:21" ht="5.25" customHeight="1">
      <c r="B17" s="3"/>
      <c r="C17" s="7"/>
      <c r="D17" s="7"/>
      <c r="E17" s="7"/>
      <c r="F17" s="7"/>
      <c r="G17" s="7"/>
      <c r="H17" s="7"/>
      <c r="I17" s="7"/>
      <c r="J17" s="7"/>
      <c r="K17" s="7"/>
      <c r="L17" s="7"/>
      <c r="M17" s="7"/>
      <c r="N17" s="7"/>
      <c r="O17" s="7"/>
      <c r="P17" s="4"/>
      <c r="Q17" s="4"/>
      <c r="R17" s="4"/>
      <c r="S17" s="4"/>
      <c r="T17" s="5"/>
      <c r="U17" s="60"/>
    </row>
    <row r="18" spans="2:21" ht="17.25" customHeight="1">
      <c r="B18" s="3"/>
      <c r="C18" s="141" t="s">
        <v>129</v>
      </c>
      <c r="D18" s="141"/>
      <c r="E18" s="141"/>
      <c r="F18" s="141"/>
      <c r="G18" s="141"/>
      <c r="H18" s="141"/>
      <c r="I18" s="141"/>
      <c r="J18" s="141"/>
      <c r="K18" s="141"/>
      <c r="L18" s="141"/>
      <c r="M18" s="141"/>
      <c r="N18" s="141"/>
      <c r="O18" s="141"/>
      <c r="P18" s="4"/>
      <c r="Q18" s="4"/>
      <c r="R18" s="4"/>
      <c r="S18" s="4"/>
      <c r="T18" s="5"/>
      <c r="U18" s="60"/>
    </row>
    <row r="19" spans="2:21" ht="4.5" customHeight="1">
      <c r="B19" s="3"/>
      <c r="C19" s="9"/>
      <c r="D19" s="9"/>
      <c r="E19" s="9"/>
      <c r="F19" s="9"/>
      <c r="G19" s="9"/>
      <c r="H19" s="9"/>
      <c r="I19" s="9"/>
      <c r="J19" s="9"/>
      <c r="K19" s="9"/>
      <c r="L19" s="10"/>
      <c r="M19" s="10"/>
      <c r="N19" s="11"/>
      <c r="O19" s="7"/>
      <c r="P19" s="4"/>
      <c r="Q19" s="4"/>
      <c r="R19" s="4"/>
      <c r="S19" s="4"/>
      <c r="T19" s="5"/>
      <c r="U19" s="60"/>
    </row>
    <row r="20" spans="2:21" ht="15.75" customHeight="1">
      <c r="B20" s="3"/>
      <c r="C20" s="143" t="s">
        <v>20</v>
      </c>
      <c r="D20" s="144"/>
      <c r="E20" s="144"/>
      <c r="F20" s="144"/>
      <c r="G20" s="144"/>
      <c r="H20" s="144"/>
      <c r="I20" s="144"/>
      <c r="J20" s="144"/>
      <c r="K20" s="144"/>
      <c r="L20" s="144"/>
      <c r="M20" s="144"/>
      <c r="N20" s="144"/>
      <c r="O20" s="145"/>
      <c r="P20" s="4"/>
      <c r="Q20" s="4"/>
      <c r="R20" s="4"/>
      <c r="S20" s="4"/>
      <c r="T20" s="5"/>
      <c r="U20" s="60"/>
    </row>
    <row r="21" spans="2:21" ht="6" customHeight="1">
      <c r="B21" s="3"/>
      <c r="C21" s="8"/>
      <c r="D21" s="8"/>
      <c r="E21" s="8"/>
      <c r="F21" s="8"/>
      <c r="G21" s="8"/>
      <c r="H21" s="8"/>
      <c r="I21" s="8"/>
      <c r="J21" s="8"/>
      <c r="K21" s="8"/>
      <c r="L21" s="8"/>
      <c r="M21" s="8"/>
      <c r="N21" s="8"/>
      <c r="O21" s="8"/>
      <c r="P21" s="8"/>
      <c r="Q21" s="8"/>
      <c r="R21" s="8"/>
      <c r="S21" s="8"/>
      <c r="T21" s="5"/>
      <c r="U21" s="60"/>
    </row>
    <row r="22" spans="2:21" ht="29.25" customHeight="1">
      <c r="B22" s="3"/>
      <c r="C22" s="142" t="s">
        <v>130</v>
      </c>
      <c r="D22" s="142"/>
      <c r="E22" s="142"/>
      <c r="F22" s="142"/>
      <c r="G22" s="142"/>
      <c r="H22" s="142"/>
      <c r="I22" s="142"/>
      <c r="J22" s="142"/>
      <c r="K22" s="142"/>
      <c r="L22" s="142"/>
      <c r="M22" s="142"/>
      <c r="N22" s="142"/>
      <c r="O22" s="142"/>
      <c r="P22" s="4"/>
      <c r="Q22" s="4"/>
      <c r="R22" s="4"/>
      <c r="S22" s="4"/>
      <c r="T22" s="5"/>
      <c r="U22" s="60"/>
    </row>
    <row r="23" spans="2:21" ht="15.75" customHeight="1">
      <c r="B23" s="3"/>
      <c r="C23" s="143" t="s">
        <v>28</v>
      </c>
      <c r="D23" s="144"/>
      <c r="E23" s="144"/>
      <c r="F23" s="144"/>
      <c r="G23" s="144"/>
      <c r="H23" s="144"/>
      <c r="I23" s="144"/>
      <c r="J23" s="144"/>
      <c r="K23" s="144"/>
      <c r="L23" s="144"/>
      <c r="M23" s="144"/>
      <c r="N23" s="144"/>
      <c r="O23" s="145"/>
      <c r="P23" s="24"/>
      <c r="Q23" s="24"/>
      <c r="R23" s="24"/>
      <c r="S23" s="24"/>
      <c r="T23" s="5"/>
      <c r="U23" s="60"/>
    </row>
    <row r="24" spans="2:21" ht="5.25" customHeight="1">
      <c r="B24" s="3"/>
      <c r="C24" s="9"/>
      <c r="D24" s="9"/>
      <c r="E24" s="9"/>
      <c r="F24" s="9"/>
      <c r="G24" s="9"/>
      <c r="H24" s="9"/>
      <c r="I24" s="9"/>
      <c r="J24" s="7"/>
      <c r="K24" s="7"/>
      <c r="L24" s="7"/>
      <c r="M24" s="7"/>
      <c r="N24" s="7"/>
      <c r="O24" s="7"/>
      <c r="P24" s="7"/>
      <c r="Q24" s="7"/>
      <c r="R24" s="7"/>
      <c r="S24" s="7"/>
      <c r="T24" s="5"/>
      <c r="U24" s="60"/>
    </row>
    <row r="25" spans="2:21" ht="34.5" customHeight="1">
      <c r="B25" s="3"/>
      <c r="C25" s="141" t="s">
        <v>131</v>
      </c>
      <c r="D25" s="141"/>
      <c r="E25" s="141"/>
      <c r="F25" s="141"/>
      <c r="G25" s="141"/>
      <c r="H25" s="141"/>
      <c r="I25" s="141"/>
      <c r="J25" s="141"/>
      <c r="K25" s="141"/>
      <c r="L25" s="141"/>
      <c r="M25" s="141"/>
      <c r="N25" s="141"/>
      <c r="O25" s="141"/>
      <c r="P25" s="7"/>
      <c r="Q25" s="7"/>
      <c r="R25" s="7"/>
      <c r="S25" s="7"/>
      <c r="T25" s="5"/>
      <c r="U25" s="60"/>
    </row>
    <row r="26" spans="2:21" ht="3.75" customHeight="1">
      <c r="B26" s="3"/>
      <c r="C26" s="4"/>
      <c r="D26" s="4"/>
      <c r="E26" s="18"/>
      <c r="F26" s="18"/>
      <c r="G26" s="18"/>
      <c r="H26" s="18"/>
      <c r="I26" s="18"/>
      <c r="J26" s="18"/>
      <c r="K26" s="18"/>
      <c r="L26" s="18"/>
      <c r="M26" s="18"/>
      <c r="N26" s="18"/>
      <c r="O26" s="7"/>
      <c r="P26" s="7"/>
      <c r="Q26" s="7"/>
      <c r="R26" s="7"/>
      <c r="S26" s="7"/>
      <c r="T26" s="5"/>
      <c r="U26" s="60"/>
    </row>
    <row r="27" spans="2:21" ht="33.75" customHeight="1">
      <c r="B27" s="3"/>
      <c r="C27" s="141" t="s">
        <v>132</v>
      </c>
      <c r="D27" s="141"/>
      <c r="E27" s="141"/>
      <c r="F27" s="141"/>
      <c r="G27" s="141"/>
      <c r="H27" s="141"/>
      <c r="I27" s="141"/>
      <c r="J27" s="141"/>
      <c r="K27" s="141"/>
      <c r="L27" s="141"/>
      <c r="M27" s="141"/>
      <c r="N27" s="141"/>
      <c r="O27" s="141"/>
      <c r="P27" s="30"/>
      <c r="Q27" s="7"/>
      <c r="R27" s="7"/>
      <c r="S27" s="7"/>
      <c r="T27" s="5"/>
      <c r="U27" s="60"/>
    </row>
    <row r="28" spans="2:21" ht="3.75" customHeight="1">
      <c r="B28" s="3"/>
      <c r="C28" s="9"/>
      <c r="D28" s="9"/>
      <c r="E28" s="9"/>
      <c r="F28" s="9"/>
      <c r="G28" s="9"/>
      <c r="H28" s="9"/>
      <c r="I28" s="9"/>
      <c r="J28" s="9"/>
      <c r="K28" s="9"/>
      <c r="L28" s="9"/>
      <c r="M28" s="9"/>
      <c r="N28" s="9"/>
      <c r="O28" s="7"/>
      <c r="P28" s="7"/>
      <c r="Q28" s="7"/>
      <c r="R28" s="7"/>
      <c r="S28" s="7"/>
      <c r="T28" s="5"/>
      <c r="U28" s="60"/>
    </row>
    <row r="29" spans="2:21" ht="5.25" customHeight="1">
      <c r="B29" s="3"/>
      <c r="C29" s="12"/>
      <c r="D29" s="12"/>
      <c r="E29" s="12"/>
      <c r="F29" s="12"/>
      <c r="G29" s="12"/>
      <c r="H29" s="12"/>
      <c r="I29" s="12"/>
      <c r="J29" s="12"/>
      <c r="K29" s="12"/>
      <c r="L29" s="12"/>
      <c r="M29" s="12"/>
      <c r="N29" s="4"/>
      <c r="O29" s="4"/>
      <c r="P29" s="4"/>
      <c r="Q29" s="4"/>
      <c r="R29" s="4"/>
      <c r="S29" s="4"/>
      <c r="T29" s="5"/>
      <c r="U29" s="60"/>
    </row>
    <row r="30" spans="2:21" ht="15.75" customHeight="1">
      <c r="B30" s="3"/>
      <c r="C30" s="146" t="s">
        <v>31</v>
      </c>
      <c r="D30" s="147"/>
      <c r="E30" s="147"/>
      <c r="F30" s="147"/>
      <c r="G30" s="147"/>
      <c r="H30" s="147"/>
      <c r="I30" s="147"/>
      <c r="J30" s="147"/>
      <c r="K30" s="147"/>
      <c r="L30" s="147"/>
      <c r="M30" s="147"/>
      <c r="N30" s="147"/>
      <c r="O30" s="148"/>
      <c r="P30" s="6"/>
      <c r="Q30" s="6"/>
      <c r="R30" s="6"/>
      <c r="S30" s="6"/>
      <c r="T30" s="5"/>
      <c r="U30" s="60"/>
    </row>
    <row r="31" spans="2:21" ht="6" customHeight="1">
      <c r="B31" s="3"/>
      <c r="C31" s="4"/>
      <c r="D31" s="4"/>
      <c r="E31" s="13"/>
      <c r="F31" s="13"/>
      <c r="G31" s="13"/>
      <c r="H31" s="13"/>
      <c r="I31" s="13"/>
      <c r="J31" s="13"/>
      <c r="K31" s="13"/>
      <c r="L31" s="13"/>
      <c r="M31" s="13"/>
      <c r="N31" s="13"/>
      <c r="O31" s="13"/>
      <c r="P31" s="13"/>
      <c r="Q31" s="13"/>
      <c r="R31" s="4"/>
      <c r="S31" s="4"/>
      <c r="T31" s="5"/>
      <c r="U31" s="60"/>
    </row>
    <row r="32" spans="2:21" ht="33" customHeight="1">
      <c r="B32" s="3"/>
      <c r="C32" s="138" t="s">
        <v>32</v>
      </c>
      <c r="D32" s="139" t="s">
        <v>33</v>
      </c>
      <c r="E32" s="149" t="s">
        <v>34</v>
      </c>
      <c r="F32" s="138" t="s">
        <v>35</v>
      </c>
      <c r="G32" s="138" t="s">
        <v>36</v>
      </c>
      <c r="H32" s="138" t="s">
        <v>37</v>
      </c>
      <c r="I32" s="149" t="s">
        <v>38</v>
      </c>
      <c r="J32" s="138" t="s">
        <v>39</v>
      </c>
      <c r="K32" s="138"/>
      <c r="L32" s="138" t="s">
        <v>40</v>
      </c>
      <c r="M32" s="138" t="s">
        <v>41</v>
      </c>
      <c r="N32" s="138" t="s">
        <v>42</v>
      </c>
      <c r="O32" s="138" t="s">
        <v>43</v>
      </c>
      <c r="P32" s="165" t="s">
        <v>44</v>
      </c>
      <c r="Q32" s="154" t="s">
        <v>45</v>
      </c>
      <c r="R32" s="155"/>
      <c r="S32" s="45"/>
      <c r="T32" s="5"/>
      <c r="U32" s="60"/>
    </row>
    <row r="33" spans="2:21" ht="33" customHeight="1">
      <c r="B33" s="3"/>
      <c r="C33" s="138"/>
      <c r="D33" s="140"/>
      <c r="E33" s="149"/>
      <c r="F33" s="138"/>
      <c r="G33" s="138"/>
      <c r="H33" s="138"/>
      <c r="I33" s="149"/>
      <c r="J33" s="93" t="s">
        <v>48</v>
      </c>
      <c r="K33" s="93" t="s">
        <v>49</v>
      </c>
      <c r="L33" s="138"/>
      <c r="M33" s="138"/>
      <c r="N33" s="138"/>
      <c r="O33" s="138"/>
      <c r="P33" s="140"/>
      <c r="Q33" s="48" t="s">
        <v>50</v>
      </c>
      <c r="R33" s="49" t="s">
        <v>51</v>
      </c>
      <c r="S33" s="25" t="s">
        <v>52</v>
      </c>
      <c r="T33" s="25" t="s">
        <v>53</v>
      </c>
      <c r="U33" s="60"/>
    </row>
    <row r="34" spans="2:21" s="14" customFormat="1" ht="33" customHeight="1">
      <c r="B34" s="15"/>
      <c r="C34" s="53">
        <v>1</v>
      </c>
      <c r="D34" s="54"/>
      <c r="E34" s="66" t="s">
        <v>133</v>
      </c>
      <c r="F34" s="55"/>
      <c r="G34" s="66" t="s">
        <v>134</v>
      </c>
      <c r="H34" s="56"/>
      <c r="I34" s="57"/>
      <c r="J34" s="57"/>
      <c r="K34" s="57"/>
      <c r="L34" s="58"/>
      <c r="M34" s="58"/>
      <c r="N34" s="57"/>
      <c r="O34" s="57"/>
      <c r="P34" s="57"/>
      <c r="Q34" s="57"/>
      <c r="R34" s="59"/>
      <c r="S34" s="22">
        <f>IF(H34="Baja",1,IF(H34="Media - baja",2,IF(H34="Media",3,IF(H34="Media - alta",4,5))))</f>
        <v>5</v>
      </c>
      <c r="T34" s="44">
        <f>R34*S34</f>
        <v>0</v>
      </c>
      <c r="U34" s="61"/>
    </row>
    <row r="35" spans="2:21" s="14" customFormat="1" ht="31.5" customHeight="1">
      <c r="B35" s="15"/>
      <c r="C35" s="53">
        <v>2</v>
      </c>
      <c r="D35" s="54"/>
      <c r="E35" s="66" t="s">
        <v>133</v>
      </c>
      <c r="F35" s="55"/>
      <c r="G35" s="66" t="s">
        <v>135</v>
      </c>
      <c r="H35" s="55"/>
      <c r="I35" s="57"/>
      <c r="J35" s="59"/>
      <c r="K35" s="57"/>
      <c r="L35" s="58"/>
      <c r="M35" s="58"/>
      <c r="N35" s="57"/>
      <c r="O35" s="57"/>
      <c r="P35" s="57"/>
      <c r="Q35" s="57"/>
      <c r="R35" s="59"/>
      <c r="S35" s="22">
        <f t="shared" ref="S35:S54" si="0">IF(H35="Baja",1,IF(H35="Media - baja",2,IF(H35="Media",3,IF(H35="Media - alta",4,5))))</f>
        <v>5</v>
      </c>
      <c r="T35" s="44">
        <f t="shared" ref="T35:T54" si="1">R35*S35</f>
        <v>0</v>
      </c>
      <c r="U35" s="61"/>
    </row>
    <row r="36" spans="2:21" s="14" customFormat="1" ht="31.5" customHeight="1">
      <c r="B36" s="15"/>
      <c r="C36" s="53">
        <v>3</v>
      </c>
      <c r="D36" s="54"/>
      <c r="E36" s="66" t="s">
        <v>133</v>
      </c>
      <c r="F36" s="55"/>
      <c r="G36" s="66" t="s">
        <v>136</v>
      </c>
      <c r="H36" s="55"/>
      <c r="I36" s="55"/>
      <c r="J36" s="59"/>
      <c r="K36" s="57"/>
      <c r="L36" s="58"/>
      <c r="M36" s="58"/>
      <c r="N36" s="57"/>
      <c r="O36" s="57"/>
      <c r="P36" s="57"/>
      <c r="Q36" s="57"/>
      <c r="R36" s="59"/>
      <c r="S36" s="22">
        <f t="shared" si="0"/>
        <v>5</v>
      </c>
      <c r="T36" s="44">
        <f t="shared" si="1"/>
        <v>0</v>
      </c>
      <c r="U36" s="61"/>
    </row>
    <row r="37" spans="2:21" s="14" customFormat="1" ht="31.5" customHeight="1">
      <c r="B37" s="15"/>
      <c r="C37" s="53">
        <v>4</v>
      </c>
      <c r="D37" s="54"/>
      <c r="E37" s="55"/>
      <c r="F37" s="55"/>
      <c r="G37" s="55"/>
      <c r="H37" s="55"/>
      <c r="I37" s="55"/>
      <c r="J37" s="59"/>
      <c r="K37" s="57"/>
      <c r="L37" s="58"/>
      <c r="M37" s="58"/>
      <c r="N37" s="57"/>
      <c r="O37" s="57"/>
      <c r="P37" s="57"/>
      <c r="Q37" s="57"/>
      <c r="R37" s="59"/>
      <c r="S37" s="22">
        <f t="shared" si="0"/>
        <v>5</v>
      </c>
      <c r="T37" s="44">
        <f t="shared" si="1"/>
        <v>0</v>
      </c>
      <c r="U37" s="61"/>
    </row>
    <row r="38" spans="2:21" s="14" customFormat="1" ht="31.5" customHeight="1">
      <c r="B38" s="15"/>
      <c r="C38" s="53">
        <v>5</v>
      </c>
      <c r="D38" s="54"/>
      <c r="E38" s="55"/>
      <c r="F38" s="55"/>
      <c r="G38" s="55"/>
      <c r="H38" s="55"/>
      <c r="I38" s="55"/>
      <c r="J38" s="59"/>
      <c r="K38" s="57"/>
      <c r="L38" s="58"/>
      <c r="M38" s="58"/>
      <c r="N38" s="57"/>
      <c r="O38" s="57"/>
      <c r="P38" s="57"/>
      <c r="Q38" s="57"/>
      <c r="R38" s="59"/>
      <c r="S38" s="22">
        <f t="shared" si="0"/>
        <v>5</v>
      </c>
      <c r="T38" s="44">
        <f t="shared" si="1"/>
        <v>0</v>
      </c>
      <c r="U38" s="61"/>
    </row>
    <row r="39" spans="2:21" s="14" customFormat="1" ht="31.5" customHeight="1">
      <c r="B39" s="15"/>
      <c r="C39" s="53">
        <v>6</v>
      </c>
      <c r="D39" s="54"/>
      <c r="E39" s="55"/>
      <c r="F39" s="55"/>
      <c r="G39" s="55"/>
      <c r="H39" s="55"/>
      <c r="I39" s="55"/>
      <c r="J39" s="59"/>
      <c r="K39" s="57"/>
      <c r="L39" s="58"/>
      <c r="M39" s="58"/>
      <c r="N39" s="57"/>
      <c r="O39" s="57"/>
      <c r="P39" s="57"/>
      <c r="Q39" s="57"/>
      <c r="R39" s="59"/>
      <c r="S39" s="22">
        <f t="shared" si="0"/>
        <v>5</v>
      </c>
      <c r="T39" s="44">
        <f t="shared" si="1"/>
        <v>0</v>
      </c>
      <c r="U39" s="61"/>
    </row>
    <row r="40" spans="2:21" s="14" customFormat="1" ht="31.5" customHeight="1">
      <c r="B40" s="15"/>
      <c r="C40" s="53">
        <v>7</v>
      </c>
      <c r="D40" s="54"/>
      <c r="E40" s="55"/>
      <c r="F40" s="55"/>
      <c r="G40" s="55"/>
      <c r="H40" s="55"/>
      <c r="I40" s="55"/>
      <c r="J40" s="59"/>
      <c r="K40" s="57"/>
      <c r="L40" s="58"/>
      <c r="M40" s="58"/>
      <c r="N40" s="57"/>
      <c r="O40" s="57"/>
      <c r="P40" s="57"/>
      <c r="Q40" s="57"/>
      <c r="R40" s="59"/>
      <c r="S40" s="22">
        <f t="shared" si="0"/>
        <v>5</v>
      </c>
      <c r="T40" s="44">
        <f t="shared" si="1"/>
        <v>0</v>
      </c>
      <c r="U40" s="61"/>
    </row>
    <row r="41" spans="2:21" s="14" customFormat="1" ht="31.5" customHeight="1">
      <c r="B41" s="15"/>
      <c r="C41" s="53">
        <v>8</v>
      </c>
      <c r="D41" s="54"/>
      <c r="E41" s="55"/>
      <c r="F41" s="55"/>
      <c r="G41" s="55"/>
      <c r="H41" s="55"/>
      <c r="I41" s="55"/>
      <c r="J41" s="59"/>
      <c r="K41" s="57"/>
      <c r="L41" s="58"/>
      <c r="M41" s="58"/>
      <c r="N41" s="57"/>
      <c r="O41" s="57"/>
      <c r="P41" s="57"/>
      <c r="Q41" s="57"/>
      <c r="R41" s="59"/>
      <c r="S41" s="22">
        <f t="shared" si="0"/>
        <v>5</v>
      </c>
      <c r="T41" s="44">
        <f t="shared" si="1"/>
        <v>0</v>
      </c>
      <c r="U41" s="61"/>
    </row>
    <row r="42" spans="2:21" s="14" customFormat="1" ht="31.5" customHeight="1">
      <c r="B42" s="15"/>
      <c r="C42" s="53">
        <v>9</v>
      </c>
      <c r="D42" s="54"/>
      <c r="E42" s="55"/>
      <c r="F42" s="55"/>
      <c r="G42" s="55"/>
      <c r="H42" s="55"/>
      <c r="I42" s="55"/>
      <c r="J42" s="59"/>
      <c r="K42" s="57"/>
      <c r="L42" s="58"/>
      <c r="M42" s="58"/>
      <c r="N42" s="57"/>
      <c r="O42" s="57"/>
      <c r="P42" s="57"/>
      <c r="Q42" s="57"/>
      <c r="R42" s="59"/>
      <c r="S42" s="22">
        <f t="shared" si="0"/>
        <v>5</v>
      </c>
      <c r="T42" s="44">
        <f t="shared" si="1"/>
        <v>0</v>
      </c>
      <c r="U42" s="61"/>
    </row>
    <row r="43" spans="2:21" s="14" customFormat="1" ht="31.5" customHeight="1">
      <c r="B43" s="15"/>
      <c r="C43" s="53">
        <v>10</v>
      </c>
      <c r="D43" s="54"/>
      <c r="E43" s="55"/>
      <c r="F43" s="55"/>
      <c r="G43" s="55"/>
      <c r="H43" s="55"/>
      <c r="I43" s="55"/>
      <c r="J43" s="59"/>
      <c r="K43" s="57"/>
      <c r="L43" s="58"/>
      <c r="M43" s="58"/>
      <c r="N43" s="57"/>
      <c r="O43" s="57"/>
      <c r="P43" s="57"/>
      <c r="Q43" s="57"/>
      <c r="R43" s="59"/>
      <c r="S43" s="22">
        <f t="shared" si="0"/>
        <v>5</v>
      </c>
      <c r="T43" s="44">
        <f t="shared" si="1"/>
        <v>0</v>
      </c>
      <c r="U43" s="61"/>
    </row>
    <row r="44" spans="2:21" s="14" customFormat="1" ht="31.5" customHeight="1">
      <c r="B44" s="15"/>
      <c r="C44" s="53">
        <v>11</v>
      </c>
      <c r="D44" s="54"/>
      <c r="E44" s="55"/>
      <c r="F44" s="55"/>
      <c r="G44" s="55"/>
      <c r="H44" s="55"/>
      <c r="I44" s="55"/>
      <c r="J44" s="59"/>
      <c r="K44" s="57"/>
      <c r="L44" s="58"/>
      <c r="M44" s="58"/>
      <c r="N44" s="57"/>
      <c r="O44" s="57"/>
      <c r="P44" s="57"/>
      <c r="Q44" s="57"/>
      <c r="R44" s="59"/>
      <c r="S44" s="22">
        <f t="shared" si="0"/>
        <v>5</v>
      </c>
      <c r="T44" s="44">
        <f t="shared" si="1"/>
        <v>0</v>
      </c>
      <c r="U44" s="61"/>
    </row>
    <row r="45" spans="2:21" s="14" customFormat="1" ht="31.5" customHeight="1">
      <c r="B45" s="15"/>
      <c r="C45" s="53">
        <v>12</v>
      </c>
      <c r="D45" s="54"/>
      <c r="E45" s="55"/>
      <c r="F45" s="55"/>
      <c r="G45" s="55"/>
      <c r="H45" s="55"/>
      <c r="I45" s="55"/>
      <c r="J45" s="59"/>
      <c r="K45" s="57"/>
      <c r="L45" s="58"/>
      <c r="M45" s="58"/>
      <c r="N45" s="57"/>
      <c r="O45" s="57"/>
      <c r="P45" s="57"/>
      <c r="Q45" s="57"/>
      <c r="R45" s="59"/>
      <c r="S45" s="22">
        <f t="shared" si="0"/>
        <v>5</v>
      </c>
      <c r="T45" s="44">
        <f t="shared" si="1"/>
        <v>0</v>
      </c>
      <c r="U45" s="61"/>
    </row>
    <row r="46" spans="2:21" s="14" customFormat="1" ht="31.5" customHeight="1">
      <c r="B46" s="15"/>
      <c r="C46" s="53">
        <v>13</v>
      </c>
      <c r="D46" s="54"/>
      <c r="E46" s="55"/>
      <c r="F46" s="55"/>
      <c r="G46" s="55"/>
      <c r="H46" s="55"/>
      <c r="I46" s="55"/>
      <c r="J46" s="59"/>
      <c r="K46" s="57"/>
      <c r="L46" s="58"/>
      <c r="M46" s="58"/>
      <c r="N46" s="57"/>
      <c r="O46" s="57"/>
      <c r="P46" s="57"/>
      <c r="Q46" s="57"/>
      <c r="R46" s="59"/>
      <c r="S46" s="22">
        <f t="shared" si="0"/>
        <v>5</v>
      </c>
      <c r="T46" s="44">
        <f t="shared" si="1"/>
        <v>0</v>
      </c>
      <c r="U46" s="61"/>
    </row>
    <row r="47" spans="2:21" s="14" customFormat="1" ht="31.5" customHeight="1">
      <c r="B47" s="15"/>
      <c r="C47" s="53">
        <v>14</v>
      </c>
      <c r="D47" s="54"/>
      <c r="E47" s="55"/>
      <c r="F47" s="55"/>
      <c r="G47" s="55"/>
      <c r="H47" s="55"/>
      <c r="I47" s="55"/>
      <c r="J47" s="59"/>
      <c r="K47" s="57"/>
      <c r="L47" s="58"/>
      <c r="M47" s="58"/>
      <c r="N47" s="57"/>
      <c r="O47" s="57"/>
      <c r="P47" s="57"/>
      <c r="Q47" s="57"/>
      <c r="R47" s="59"/>
      <c r="S47" s="22"/>
      <c r="T47" s="44"/>
      <c r="U47" s="61"/>
    </row>
    <row r="48" spans="2:21" s="14" customFormat="1" ht="31.5" customHeight="1">
      <c r="B48" s="15"/>
      <c r="C48" s="53">
        <v>15</v>
      </c>
      <c r="D48" s="54"/>
      <c r="E48" s="55"/>
      <c r="F48" s="55"/>
      <c r="G48" s="55"/>
      <c r="H48" s="55"/>
      <c r="I48" s="55"/>
      <c r="J48" s="59"/>
      <c r="K48" s="57"/>
      <c r="L48" s="58"/>
      <c r="M48" s="58"/>
      <c r="N48" s="57"/>
      <c r="O48" s="57"/>
      <c r="P48" s="57"/>
      <c r="Q48" s="57"/>
      <c r="R48" s="59"/>
      <c r="S48" s="22"/>
      <c r="T48" s="44"/>
      <c r="U48" s="61"/>
    </row>
    <row r="49" spans="1:21" s="14" customFormat="1" ht="31.5" customHeight="1">
      <c r="B49" s="15"/>
      <c r="C49" s="53">
        <v>16</v>
      </c>
      <c r="D49" s="54"/>
      <c r="E49" s="55"/>
      <c r="F49" s="55"/>
      <c r="G49" s="55"/>
      <c r="H49" s="55"/>
      <c r="I49" s="55"/>
      <c r="J49" s="59"/>
      <c r="K49" s="57"/>
      <c r="L49" s="58"/>
      <c r="M49" s="58"/>
      <c r="N49" s="57"/>
      <c r="O49" s="57"/>
      <c r="P49" s="57"/>
      <c r="Q49" s="57"/>
      <c r="R49" s="59"/>
      <c r="S49" s="22"/>
      <c r="T49" s="44"/>
      <c r="U49" s="61"/>
    </row>
    <row r="50" spans="1:21" s="14" customFormat="1" ht="31.5" customHeight="1">
      <c r="B50" s="15"/>
      <c r="C50" s="53">
        <v>17</v>
      </c>
      <c r="D50" s="54"/>
      <c r="E50" s="55"/>
      <c r="F50" s="55"/>
      <c r="G50" s="55"/>
      <c r="H50" s="55"/>
      <c r="I50" s="55"/>
      <c r="J50" s="59"/>
      <c r="K50" s="57"/>
      <c r="L50" s="58"/>
      <c r="M50" s="58"/>
      <c r="N50" s="57"/>
      <c r="O50" s="57"/>
      <c r="P50" s="57"/>
      <c r="Q50" s="57"/>
      <c r="R50" s="59"/>
      <c r="S50" s="22"/>
      <c r="T50" s="44"/>
      <c r="U50" s="61"/>
    </row>
    <row r="51" spans="1:21" s="14" customFormat="1" ht="31.5" customHeight="1">
      <c r="B51" s="15"/>
      <c r="C51" s="53">
        <v>18</v>
      </c>
      <c r="D51" s="54"/>
      <c r="E51" s="55"/>
      <c r="F51" s="55"/>
      <c r="G51" s="55"/>
      <c r="H51" s="55"/>
      <c r="I51" s="55"/>
      <c r="J51" s="59"/>
      <c r="K51" s="57"/>
      <c r="L51" s="58"/>
      <c r="M51" s="58"/>
      <c r="N51" s="57"/>
      <c r="O51" s="57"/>
      <c r="P51" s="57"/>
      <c r="Q51" s="57"/>
      <c r="R51" s="59"/>
      <c r="S51" s="22"/>
      <c r="T51" s="44"/>
      <c r="U51" s="61"/>
    </row>
    <row r="52" spans="1:21" s="14" customFormat="1" ht="31.5" customHeight="1">
      <c r="B52" s="15"/>
      <c r="C52" s="53">
        <v>19</v>
      </c>
      <c r="D52" s="54"/>
      <c r="E52" s="55"/>
      <c r="F52" s="55"/>
      <c r="G52" s="55"/>
      <c r="H52" s="55"/>
      <c r="I52" s="55"/>
      <c r="J52" s="59"/>
      <c r="K52" s="57"/>
      <c r="L52" s="58"/>
      <c r="M52" s="58"/>
      <c r="N52" s="57"/>
      <c r="O52" s="57"/>
      <c r="P52" s="57"/>
      <c r="Q52" s="57"/>
      <c r="R52" s="59"/>
      <c r="S52" s="22"/>
      <c r="T52" s="44"/>
      <c r="U52" s="61"/>
    </row>
    <row r="53" spans="1:21" s="14" customFormat="1" ht="31.5" customHeight="1">
      <c r="B53" s="15"/>
      <c r="C53" s="53">
        <v>20</v>
      </c>
      <c r="D53" s="54"/>
      <c r="E53" s="55"/>
      <c r="F53" s="55"/>
      <c r="G53" s="55"/>
      <c r="H53" s="55"/>
      <c r="I53" s="55"/>
      <c r="J53" s="59"/>
      <c r="K53" s="57"/>
      <c r="L53" s="58"/>
      <c r="M53" s="58"/>
      <c r="N53" s="57"/>
      <c r="O53" s="57"/>
      <c r="P53" s="57"/>
      <c r="Q53" s="57"/>
      <c r="R53" s="59"/>
      <c r="S53" s="22">
        <f t="shared" si="0"/>
        <v>5</v>
      </c>
      <c r="T53" s="44">
        <f t="shared" si="1"/>
        <v>0</v>
      </c>
      <c r="U53" s="61"/>
    </row>
    <row r="54" spans="1:21" s="14" customFormat="1" ht="31.5" customHeight="1">
      <c r="B54" s="15"/>
      <c r="C54" s="53" t="s">
        <v>108</v>
      </c>
      <c r="D54" s="54"/>
      <c r="E54" s="55"/>
      <c r="F54" s="55"/>
      <c r="G54" s="55"/>
      <c r="H54" s="55"/>
      <c r="I54" s="55"/>
      <c r="J54" s="59"/>
      <c r="K54" s="57"/>
      <c r="L54" s="58"/>
      <c r="M54" s="58"/>
      <c r="N54" s="57"/>
      <c r="O54" s="57"/>
      <c r="P54" s="57"/>
      <c r="Q54" s="57"/>
      <c r="R54" s="59"/>
      <c r="S54" s="22">
        <f t="shared" si="0"/>
        <v>5</v>
      </c>
      <c r="T54" s="44">
        <f t="shared" si="1"/>
        <v>0</v>
      </c>
      <c r="U54" s="61"/>
    </row>
    <row r="55" spans="1:21" s="14" customFormat="1" ht="31.5" customHeight="1">
      <c r="B55" s="15"/>
      <c r="C55" s="39"/>
      <c r="D55" s="39"/>
      <c r="E55" s="38"/>
      <c r="F55" s="38"/>
      <c r="G55" s="38"/>
      <c r="H55" s="40"/>
      <c r="I55" s="38"/>
      <c r="J55" s="41"/>
      <c r="K55" s="38"/>
      <c r="L55" s="42"/>
      <c r="M55" s="42"/>
      <c r="N55" s="38"/>
      <c r="O55" s="38"/>
      <c r="P55" s="38"/>
      <c r="Q55" s="38"/>
      <c r="R55" s="43"/>
      <c r="S55" s="43"/>
      <c r="T55" s="43"/>
      <c r="U55" s="61"/>
    </row>
    <row r="56" spans="1:21" ht="21.75" customHeight="1">
      <c r="B56" s="63"/>
      <c r="C56" s="64"/>
      <c r="D56" s="64"/>
      <c r="E56" s="64"/>
      <c r="F56" s="64"/>
      <c r="G56" s="64"/>
      <c r="H56" s="64"/>
      <c r="I56" s="64"/>
      <c r="J56" s="64"/>
      <c r="K56" s="64"/>
      <c r="L56" s="64"/>
      <c r="M56" s="64"/>
      <c r="N56" s="64"/>
      <c r="O56" s="64"/>
      <c r="P56" s="64"/>
      <c r="Q56" s="64"/>
      <c r="R56" s="64"/>
      <c r="S56" s="64"/>
      <c r="T56" s="65"/>
      <c r="U56" s="60"/>
    </row>
    <row r="57" spans="1:21" ht="21.75" customHeight="1">
      <c r="A57" s="16"/>
      <c r="B57" s="162" t="s">
        <v>109</v>
      </c>
      <c r="C57" s="163"/>
      <c r="D57" s="163"/>
      <c r="E57" s="163"/>
      <c r="F57" s="163"/>
      <c r="G57" s="163"/>
      <c r="H57" s="163"/>
      <c r="I57" s="163"/>
      <c r="J57" s="163"/>
      <c r="K57" s="163"/>
      <c r="L57" s="163"/>
      <c r="M57" s="163"/>
      <c r="N57" s="163"/>
      <c r="O57" s="163"/>
      <c r="P57" s="163"/>
      <c r="Q57" s="163"/>
      <c r="R57" s="163"/>
      <c r="S57" s="163"/>
      <c r="T57" s="163"/>
      <c r="U57" s="164"/>
    </row>
    <row r="58" spans="1:21" ht="21.75" customHeight="1">
      <c r="A58" s="17"/>
      <c r="B58" s="159" t="s">
        <v>110</v>
      </c>
      <c r="C58" s="160"/>
      <c r="D58" s="160"/>
      <c r="E58" s="160"/>
      <c r="F58" s="160"/>
      <c r="G58" s="160"/>
      <c r="H58" s="160"/>
      <c r="I58" s="160"/>
      <c r="J58" s="160"/>
      <c r="K58" s="160"/>
      <c r="L58" s="160"/>
      <c r="M58" s="160"/>
      <c r="N58" s="160"/>
      <c r="O58" s="160"/>
      <c r="P58" s="160"/>
      <c r="Q58" s="160"/>
      <c r="R58" s="160"/>
      <c r="S58" s="160"/>
      <c r="T58" s="160"/>
      <c r="U58" s="161"/>
    </row>
    <row r="59" spans="1:21" ht="21.75" customHeight="1">
      <c r="B59" s="130" t="s">
        <v>111</v>
      </c>
      <c r="C59" s="131"/>
      <c r="D59" s="132"/>
      <c r="E59" s="133" t="s">
        <v>112</v>
      </c>
      <c r="F59" s="133"/>
      <c r="G59" s="133"/>
      <c r="H59" s="133" t="s">
        <v>113</v>
      </c>
      <c r="I59" s="133"/>
      <c r="J59" s="134">
        <v>3</v>
      </c>
      <c r="K59" s="135"/>
      <c r="L59" s="135"/>
      <c r="M59" s="136" t="s">
        <v>114</v>
      </c>
      <c r="N59" s="136"/>
      <c r="O59" s="136"/>
      <c r="P59" s="156">
        <v>43343</v>
      </c>
      <c r="Q59" s="157"/>
      <c r="R59" s="157"/>
      <c r="S59" s="157"/>
      <c r="T59" s="157"/>
      <c r="U59" s="158"/>
    </row>
    <row r="60" spans="1:21" ht="80.25" customHeight="1">
      <c r="B60" s="151"/>
      <c r="C60" s="152"/>
      <c r="D60" s="152"/>
      <c r="E60" s="152"/>
      <c r="F60" s="152"/>
      <c r="G60" s="152"/>
      <c r="H60" s="152"/>
      <c r="I60" s="152"/>
      <c r="J60" s="153"/>
      <c r="K60" s="153"/>
      <c r="L60" s="153"/>
      <c r="M60" s="152"/>
      <c r="N60" s="152"/>
      <c r="O60" s="152"/>
      <c r="P60" s="153"/>
      <c r="Q60" s="153"/>
      <c r="R60" s="153"/>
      <c r="S60" s="153"/>
      <c r="T60" s="153"/>
      <c r="U60" s="62"/>
    </row>
    <row r="95" spans="21:21" ht="15.75" customHeight="1">
      <c r="U95" s="18"/>
    </row>
    <row r="96" spans="21:21">
      <c r="U96" s="18"/>
    </row>
    <row r="97" spans="21:21" ht="15.75" customHeight="1">
      <c r="U97" s="18"/>
    </row>
    <row r="98" spans="21:21">
      <c r="U98" s="9"/>
    </row>
    <row r="99" spans="21:21" ht="15.75" customHeight="1">
      <c r="U99" s="18"/>
    </row>
  </sheetData>
  <mergeCells count="39">
    <mergeCell ref="C22:O22"/>
    <mergeCell ref="C2:E6"/>
    <mergeCell ref="F2:O6"/>
    <mergeCell ref="P2:R6"/>
    <mergeCell ref="K9:N9"/>
    <mergeCell ref="K10:N10"/>
    <mergeCell ref="K11:N11"/>
    <mergeCell ref="K12:N12"/>
    <mergeCell ref="K13:N13"/>
    <mergeCell ref="C16:O16"/>
    <mergeCell ref="C18:O18"/>
    <mergeCell ref="C20:O20"/>
    <mergeCell ref="O32:O33"/>
    <mergeCell ref="C23:O23"/>
    <mergeCell ref="C25:O25"/>
    <mergeCell ref="C27:O27"/>
    <mergeCell ref="C30:O30"/>
    <mergeCell ref="C32:C33"/>
    <mergeCell ref="D32:D33"/>
    <mergeCell ref="E32:E33"/>
    <mergeCell ref="F32:F33"/>
    <mergeCell ref="G32:G33"/>
    <mergeCell ref="H32:H33"/>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Q49" sqref="Q49"/>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4.140625" style="1" customWidth="1"/>
    <col min="10" max="10" width="15.7109375" style="1" customWidth="1"/>
    <col min="11" max="11" width="26.42578125" style="1" hidden="1" customWidth="1"/>
    <col min="12" max="12" width="24" style="1" hidden="1" customWidth="1"/>
    <col min="13" max="13" width="23.140625" style="1" customWidth="1"/>
    <col min="14" max="14" width="18.140625" style="1" customWidth="1"/>
    <col min="15" max="15" width="40.7109375" style="1" customWidth="1"/>
    <col min="16" max="16" width="26.42578125" style="1" customWidth="1"/>
    <col min="17" max="17" width="25.42578125" style="1" customWidth="1"/>
    <col min="18" max="18" width="25.7109375" style="1" hidden="1" customWidth="1"/>
    <col min="19" max="19" width="20.42578125" style="1" hidden="1" customWidth="1"/>
    <col min="20" max="20" width="5.85546875" style="1" customWidth="1"/>
    <col min="21" max="16384" width="11.42578125" style="1"/>
  </cols>
  <sheetData>
    <row r="1" spans="2:19" ht="9" customHeight="1"/>
    <row r="2" spans="2:19" ht="15" customHeight="1">
      <c r="B2" s="76"/>
      <c r="C2" s="191"/>
      <c r="D2" s="192"/>
      <c r="E2" s="197" t="s">
        <v>2</v>
      </c>
      <c r="F2" s="198"/>
      <c r="G2" s="198"/>
      <c r="H2" s="198"/>
      <c r="I2" s="198"/>
      <c r="J2" s="198"/>
      <c r="K2" s="198"/>
      <c r="L2" s="198"/>
      <c r="M2" s="198"/>
      <c r="N2" s="199"/>
      <c r="O2" s="128" t="s">
        <v>3</v>
      </c>
      <c r="P2" s="128"/>
      <c r="Q2" s="128"/>
      <c r="R2" s="47"/>
      <c r="S2" s="31" t="s">
        <v>4</v>
      </c>
    </row>
    <row r="3" spans="2:19" ht="12.75" customHeight="1">
      <c r="B3" s="77"/>
      <c r="C3" s="193"/>
      <c r="D3" s="194"/>
      <c r="E3" s="200"/>
      <c r="F3" s="201"/>
      <c r="G3" s="201"/>
      <c r="H3" s="201"/>
      <c r="I3" s="201"/>
      <c r="J3" s="201"/>
      <c r="K3" s="201"/>
      <c r="L3" s="201"/>
      <c r="M3" s="201"/>
      <c r="N3" s="202"/>
      <c r="O3" s="128"/>
      <c r="P3" s="128"/>
      <c r="Q3" s="128"/>
      <c r="R3" s="47"/>
      <c r="S3" s="32" t="s">
        <v>5</v>
      </c>
    </row>
    <row r="4" spans="2:19" ht="12.75" customHeight="1">
      <c r="B4" s="77"/>
      <c r="C4" s="193"/>
      <c r="D4" s="194"/>
      <c r="E4" s="200"/>
      <c r="F4" s="201"/>
      <c r="G4" s="201"/>
      <c r="H4" s="201"/>
      <c r="I4" s="201"/>
      <c r="J4" s="201"/>
      <c r="K4" s="201"/>
      <c r="L4" s="201"/>
      <c r="M4" s="201"/>
      <c r="N4" s="202"/>
      <c r="O4" s="128"/>
      <c r="P4" s="128"/>
      <c r="Q4" s="128"/>
      <c r="R4" s="47"/>
      <c r="S4" s="32" t="s">
        <v>6</v>
      </c>
    </row>
    <row r="5" spans="2:19" ht="12.75" customHeight="1">
      <c r="B5" s="77"/>
      <c r="C5" s="193"/>
      <c r="D5" s="194"/>
      <c r="E5" s="200"/>
      <c r="F5" s="201"/>
      <c r="G5" s="201"/>
      <c r="H5" s="201"/>
      <c r="I5" s="201"/>
      <c r="J5" s="201"/>
      <c r="K5" s="201"/>
      <c r="L5" s="201"/>
      <c r="M5" s="201"/>
      <c r="N5" s="202"/>
      <c r="O5" s="128"/>
      <c r="P5" s="128"/>
      <c r="Q5" s="128"/>
      <c r="R5" s="47"/>
      <c r="S5" s="32" t="s">
        <v>7</v>
      </c>
    </row>
    <row r="6" spans="2:19" ht="12.75" customHeight="1">
      <c r="B6" s="78"/>
      <c r="C6" s="195"/>
      <c r="D6" s="196"/>
      <c r="E6" s="203"/>
      <c r="F6" s="204"/>
      <c r="G6" s="204"/>
      <c r="H6" s="204"/>
      <c r="I6" s="204"/>
      <c r="J6" s="204"/>
      <c r="K6" s="204"/>
      <c r="L6" s="204"/>
      <c r="M6" s="204"/>
      <c r="N6" s="205"/>
      <c r="O6" s="128"/>
      <c r="P6" s="128"/>
      <c r="Q6" s="128"/>
      <c r="R6" s="47"/>
      <c r="S6" s="33" t="s">
        <v>8</v>
      </c>
    </row>
    <row r="7" spans="2:19" ht="15">
      <c r="B7" s="79"/>
      <c r="C7" s="4"/>
      <c r="D7" s="4"/>
      <c r="E7" s="4"/>
      <c r="F7" s="4"/>
      <c r="G7" s="4"/>
      <c r="H7" s="4"/>
      <c r="I7" s="4"/>
      <c r="J7" s="4"/>
      <c r="K7" s="34"/>
      <c r="L7" s="34"/>
      <c r="M7" s="34"/>
      <c r="N7" s="34"/>
      <c r="O7" s="34"/>
      <c r="P7" s="4"/>
      <c r="Q7" s="71"/>
      <c r="R7" s="19"/>
      <c r="S7" s="2"/>
    </row>
    <row r="8" spans="2:19" ht="6" customHeight="1">
      <c r="B8" s="79"/>
      <c r="C8" s="4"/>
      <c r="D8" s="4"/>
      <c r="E8" s="13"/>
      <c r="F8" s="13"/>
      <c r="G8" s="13"/>
      <c r="H8" s="13"/>
      <c r="I8" s="13"/>
      <c r="J8" s="13"/>
      <c r="K8" s="13"/>
      <c r="L8" s="13"/>
      <c r="M8" s="13"/>
      <c r="N8" s="13"/>
      <c r="O8" s="13"/>
      <c r="P8" s="13"/>
      <c r="Q8" s="72"/>
      <c r="R8" s="4"/>
      <c r="S8" s="5"/>
    </row>
    <row r="9" spans="2:19" ht="33" customHeight="1">
      <c r="B9" s="79"/>
      <c r="C9" s="138" t="s">
        <v>32</v>
      </c>
      <c r="D9" s="149" t="s">
        <v>34</v>
      </c>
      <c r="E9" s="138" t="s">
        <v>36</v>
      </c>
      <c r="F9" s="138" t="s">
        <v>37</v>
      </c>
      <c r="G9" s="154" t="s">
        <v>115</v>
      </c>
      <c r="H9" s="155"/>
      <c r="I9" s="206" t="s">
        <v>116</v>
      </c>
      <c r="J9" s="206"/>
      <c r="K9" s="45"/>
      <c r="L9" s="5"/>
      <c r="M9" s="4"/>
      <c r="N9" s="190" t="s">
        <v>117</v>
      </c>
      <c r="O9" s="190"/>
      <c r="P9" s="4"/>
      <c r="Q9" s="60"/>
    </row>
    <row r="10" spans="2:19" ht="42" customHeight="1">
      <c r="B10" s="79"/>
      <c r="C10" s="138"/>
      <c r="D10" s="149"/>
      <c r="E10" s="138"/>
      <c r="F10" s="138"/>
      <c r="G10" s="48" t="s">
        <v>50</v>
      </c>
      <c r="H10" s="49" t="s">
        <v>118</v>
      </c>
      <c r="I10" s="25" t="s">
        <v>119</v>
      </c>
      <c r="J10" s="25" t="s">
        <v>120</v>
      </c>
      <c r="K10" s="25" t="s">
        <v>52</v>
      </c>
      <c r="L10" s="25" t="s">
        <v>53</v>
      </c>
      <c r="M10" s="4"/>
      <c r="N10" s="50" t="s">
        <v>121</v>
      </c>
      <c r="O10" s="51" t="s">
        <v>122</v>
      </c>
      <c r="P10" s="73"/>
      <c r="Q10" s="60"/>
    </row>
    <row r="11" spans="2:19" s="14" customFormat="1" ht="33" customHeight="1">
      <c r="B11" s="80"/>
      <c r="C11" s="21">
        <v>1</v>
      </c>
      <c r="D11" s="46" t="e">
        <f>'RG1'!#REF!</f>
        <v>#REF!</v>
      </c>
      <c r="E11" s="46" t="e">
        <f>'RG1'!#REF!</f>
        <v>#REF!</v>
      </c>
      <c r="F11" s="52" t="e">
        <f>'RG1'!#REF!</f>
        <v>#REF!</v>
      </c>
      <c r="G11" s="22" t="e">
        <f>'RG1'!#REF!</f>
        <v>#REF!</v>
      </c>
      <c r="H11" s="23" t="e">
        <f>'RG1'!#REF!</f>
        <v>#REF!</v>
      </c>
      <c r="I11" s="22"/>
      <c r="J11" s="23"/>
      <c r="K11" s="22" t="e">
        <f t="shared" ref="K11:K31" si="0">IF(F11="Baja",1,IF(F11="Media - baja",2,IF(F11="Media",3,IF(F11="Media - alta",4,5))))</f>
        <v>#REF!</v>
      </c>
      <c r="L11" s="44" t="e">
        <f t="shared" ref="L11:L31" si="1">J11*K11</f>
        <v>#REF!</v>
      </c>
      <c r="M11" s="73"/>
      <c r="N11" s="22" t="str">
        <f>IFERROR(INDEX($D$11:$D$31,MATCH(0,INDEX(COUNTIF($N$10:N10,$D$11:$D$31),),)),"")</f>
        <v/>
      </c>
      <c r="O11" s="67" t="e">
        <f t="shared" ref="O11:O25" si="2">SUMIFS($L$11:$L$31,$D$11:$D$31,N11)/SUMIFS($K$11:$K$31,$D$11:$D$31,N11)</f>
        <v>#DIV/0!</v>
      </c>
      <c r="P11" s="73"/>
      <c r="Q11" s="61"/>
    </row>
    <row r="12" spans="2:19" s="14" customFormat="1" ht="31.5" customHeight="1">
      <c r="B12" s="80"/>
      <c r="C12" s="21">
        <v>2</v>
      </c>
      <c r="D12" s="46" t="e">
        <f>'RG1'!#REF!</f>
        <v>#REF!</v>
      </c>
      <c r="E12" s="46" t="e">
        <f>'RG1'!#REF!</f>
        <v>#REF!</v>
      </c>
      <c r="F12" s="52" t="e">
        <f>'RG1'!#REF!</f>
        <v>#REF!</v>
      </c>
      <c r="G12" s="22" t="e">
        <f>'RG1'!#REF!</f>
        <v>#REF!</v>
      </c>
      <c r="H12" s="23" t="e">
        <f>'RG1'!#REF!</f>
        <v>#REF!</v>
      </c>
      <c r="I12" s="22"/>
      <c r="J12" s="23"/>
      <c r="K12" s="22" t="e">
        <f t="shared" si="0"/>
        <v>#REF!</v>
      </c>
      <c r="L12" s="44" t="e">
        <f t="shared" si="1"/>
        <v>#REF!</v>
      </c>
      <c r="M12" s="73"/>
      <c r="N12" s="22" t="str">
        <f>IFERROR(INDEX($D$11:$D$31,MATCH(0,INDEX(COUNTIF($N$10:N11,$D$11:$D$31),),)),"")</f>
        <v/>
      </c>
      <c r="O12" s="67" t="e">
        <f t="shared" si="2"/>
        <v>#DIV/0!</v>
      </c>
      <c r="P12" s="73"/>
      <c r="Q12" s="61"/>
    </row>
    <row r="13" spans="2:19" s="14" customFormat="1" ht="31.5" customHeight="1">
      <c r="B13" s="80"/>
      <c r="C13" s="21">
        <v>3</v>
      </c>
      <c r="D13" s="46" t="e">
        <f>'RG1'!#REF!</f>
        <v>#REF!</v>
      </c>
      <c r="E13" s="46" t="e">
        <f>'RG1'!#REF!</f>
        <v>#REF!</v>
      </c>
      <c r="F13" s="52" t="e">
        <f>'RG1'!#REF!</f>
        <v>#REF!</v>
      </c>
      <c r="G13" s="22" t="e">
        <f>'RG1'!#REF!</f>
        <v>#REF!</v>
      </c>
      <c r="H13" s="23" t="e">
        <f>'RG1'!#REF!</f>
        <v>#REF!</v>
      </c>
      <c r="I13" s="22"/>
      <c r="J13" s="23"/>
      <c r="K13" s="22" t="e">
        <f t="shared" si="0"/>
        <v>#REF!</v>
      </c>
      <c r="L13" s="44" t="e">
        <f t="shared" si="1"/>
        <v>#REF!</v>
      </c>
      <c r="M13" s="73"/>
      <c r="N13" s="22" t="str">
        <f>IFERROR(INDEX($D$11:$D$31,MATCH(0,INDEX(COUNTIF($N$10:N12,$D$11:$D$31),),)),"")</f>
        <v/>
      </c>
      <c r="O13" s="67" t="e">
        <f t="shared" si="2"/>
        <v>#DIV/0!</v>
      </c>
      <c r="P13" s="73"/>
      <c r="Q13" s="61"/>
    </row>
    <row r="14" spans="2:19" s="14" customFormat="1" ht="31.5" customHeight="1">
      <c r="B14" s="80"/>
      <c r="C14" s="21">
        <v>4</v>
      </c>
      <c r="D14" s="46" t="e">
        <f>'RG1'!#REF!</f>
        <v>#REF!</v>
      </c>
      <c r="E14" s="46" t="e">
        <f>'RG1'!#REF!</f>
        <v>#REF!</v>
      </c>
      <c r="F14" s="52" t="e">
        <f>'RG1'!#REF!</f>
        <v>#REF!</v>
      </c>
      <c r="G14" s="22" t="e">
        <f>'RG1'!#REF!</f>
        <v>#REF!</v>
      </c>
      <c r="H14" s="23" t="e">
        <f>'RG1'!#REF!</f>
        <v>#REF!</v>
      </c>
      <c r="I14" s="22"/>
      <c r="J14" s="23"/>
      <c r="K14" s="22" t="e">
        <f t="shared" si="0"/>
        <v>#REF!</v>
      </c>
      <c r="L14" s="44" t="e">
        <f t="shared" si="1"/>
        <v>#REF!</v>
      </c>
      <c r="M14" s="73"/>
      <c r="N14" s="22" t="str">
        <f>IFERROR(INDEX($D$11:$D$31,MATCH(0,INDEX(COUNTIF($N$10:N13,$D$11:$D$31),),)),"")</f>
        <v/>
      </c>
      <c r="O14" s="67" t="e">
        <f t="shared" si="2"/>
        <v>#DIV/0!</v>
      </c>
      <c r="P14" s="73"/>
      <c r="Q14" s="61"/>
    </row>
    <row r="15" spans="2:19" s="14" customFormat="1" ht="31.5" customHeight="1">
      <c r="B15" s="80"/>
      <c r="C15" s="21">
        <v>5</v>
      </c>
      <c r="D15" s="46" t="str">
        <f>'RG1'!F46</f>
        <v>Utilizar el sistema informático electrónico de Tránsito Aduanero para el control de las autorizaciones de los tránsitos</v>
      </c>
      <c r="E15" s="46" t="str">
        <f>'RG1'!H46</f>
        <v>Registrar la totalidad de las autorizaciones de los tránsitos a través del SIE de tránsito</v>
      </c>
      <c r="F15" s="52" t="str">
        <f>'RG1'!I46</f>
        <v>Alta</v>
      </c>
      <c r="G15" s="22">
        <f>'RG1'!R46</f>
        <v>0</v>
      </c>
      <c r="H15" s="23">
        <f>'RG1'!S46</f>
        <v>0</v>
      </c>
      <c r="I15" s="22"/>
      <c r="J15" s="23"/>
      <c r="K15" s="22">
        <f t="shared" si="0"/>
        <v>5</v>
      </c>
      <c r="L15" s="44">
        <f t="shared" si="1"/>
        <v>0</v>
      </c>
      <c r="M15" s="73"/>
      <c r="N15" s="22" t="str">
        <f>IFERROR(INDEX($D$11:$D$31,MATCH(0,INDEX(COUNTIF($N$10:N14,$D$11:$D$31),),)),"")</f>
        <v/>
      </c>
      <c r="O15" s="67" t="e">
        <f t="shared" si="2"/>
        <v>#DIV/0!</v>
      </c>
      <c r="P15" s="73"/>
      <c r="Q15" s="61"/>
    </row>
    <row r="16" spans="2:19" s="14" customFormat="1" ht="31.5" customHeight="1">
      <c r="B16" s="80"/>
      <c r="C16" s="21">
        <v>6</v>
      </c>
      <c r="D16" s="46">
        <f>'RG1'!F50</f>
        <v>0</v>
      </c>
      <c r="E16" s="46">
        <f>'RG1'!H50</f>
        <v>0</v>
      </c>
      <c r="F16" s="52">
        <f>'RG1'!I50</f>
        <v>0</v>
      </c>
      <c r="G16" s="22">
        <f>'RG1'!R50</f>
        <v>0</v>
      </c>
      <c r="H16" s="23">
        <f>'RG1'!S50</f>
        <v>0</v>
      </c>
      <c r="I16" s="22"/>
      <c r="J16" s="23"/>
      <c r="K16" s="22">
        <f t="shared" si="0"/>
        <v>5</v>
      </c>
      <c r="L16" s="44">
        <f t="shared" si="1"/>
        <v>0</v>
      </c>
      <c r="M16" s="73"/>
      <c r="N16" s="22" t="str">
        <f>IFERROR(INDEX($D$11:$D$31,MATCH(0,INDEX(COUNTIF($N$10:N15,$D$11:$D$31),),)),"")</f>
        <v/>
      </c>
      <c r="O16" s="67" t="e">
        <f t="shared" si="2"/>
        <v>#DIV/0!</v>
      </c>
      <c r="P16" s="38"/>
      <c r="Q16" s="61"/>
    </row>
    <row r="17" spans="2:18" s="14" customFormat="1" ht="31.5" customHeight="1">
      <c r="B17" s="80"/>
      <c r="C17" s="21">
        <v>7</v>
      </c>
      <c r="D17" s="46" t="str">
        <f>'RG1'!F54</f>
        <v xml:space="preserve">Implementar el software que permita perfilar la carga para reconocimiento </v>
      </c>
      <c r="E17" s="46" t="str">
        <f>'RG1'!H54</f>
        <v xml:space="preserve">Implementación y pruebas del software </v>
      </c>
      <c r="F17" s="52" t="str">
        <f>'RG1'!I54</f>
        <v>Alta</v>
      </c>
      <c r="G17" s="22">
        <f>'RG1'!R54</f>
        <v>0</v>
      </c>
      <c r="H17" s="23">
        <f>'RG1'!S54</f>
        <v>0</v>
      </c>
      <c r="I17" s="22"/>
      <c r="J17" s="23"/>
      <c r="K17" s="22">
        <f t="shared" si="0"/>
        <v>5</v>
      </c>
      <c r="L17" s="44">
        <f t="shared" si="1"/>
        <v>0</v>
      </c>
      <c r="M17" s="73"/>
      <c r="N17" s="22" t="str">
        <f>IFERROR(INDEX($D$11:$D$31,MATCH(0,INDEX(COUNTIF($N$10:N16,$D$11:$D$31),),)),"")</f>
        <v/>
      </c>
      <c r="O17" s="67" t="e">
        <f t="shared" si="2"/>
        <v>#DIV/0!</v>
      </c>
      <c r="P17" s="38"/>
      <c r="Q17" s="61"/>
    </row>
    <row r="18" spans="2:18" s="14" customFormat="1" ht="31.5" customHeight="1">
      <c r="B18" s="80"/>
      <c r="C18" s="21">
        <v>8</v>
      </c>
      <c r="D18" s="46" t="str">
        <f>'RG1'!F55</f>
        <v xml:space="preserve">Actualizar el procedimiento PR­-OA­0178 “Autorización de Tránsito Aduanero Nacional “ </v>
      </c>
      <c r="E18" s="46" t="str">
        <f>'RG1'!H55</f>
        <v xml:space="preserve">Revisar y actualizar el procedimiento PR­-OA­-0178 “Autorización de Tránsito Aduanero Nacional “ </v>
      </c>
      <c r="F18" s="52" t="str">
        <f>'RG1'!I55</f>
        <v>Alta</v>
      </c>
      <c r="G18" s="22">
        <f>'RG1'!R55</f>
        <v>0</v>
      </c>
      <c r="H18" s="23">
        <f>'RG1'!S55</f>
        <v>0</v>
      </c>
      <c r="I18" s="22"/>
      <c r="J18" s="23"/>
      <c r="K18" s="22">
        <f t="shared" si="0"/>
        <v>5</v>
      </c>
      <c r="L18" s="44">
        <f t="shared" si="1"/>
        <v>0</v>
      </c>
      <c r="M18" s="73"/>
      <c r="N18" s="22" t="str">
        <f>IFERROR(INDEX($D$11:$D$31,MATCH(0,INDEX(COUNTIF($N$10:N17,$D$11:$D$31),),)),"")</f>
        <v/>
      </c>
      <c r="O18" s="67" t="e">
        <f t="shared" si="2"/>
        <v>#DIV/0!</v>
      </c>
      <c r="P18" s="38"/>
      <c r="Q18" s="61"/>
    </row>
    <row r="19" spans="2:18" s="14" customFormat="1" ht="31.5" customHeight="1">
      <c r="B19" s="80"/>
      <c r="C19" s="21">
        <v>9</v>
      </c>
      <c r="D19" s="46" t="e">
        <f>'RG1'!#REF!</f>
        <v>#REF!</v>
      </c>
      <c r="E19" s="46" t="e">
        <f>'RG1'!#REF!</f>
        <v>#REF!</v>
      </c>
      <c r="F19" s="52" t="e">
        <f>'RG1'!#REF!</f>
        <v>#REF!</v>
      </c>
      <c r="G19" s="22" t="e">
        <f>'RG1'!#REF!</f>
        <v>#REF!</v>
      </c>
      <c r="H19" s="23" t="e">
        <f>'RG1'!#REF!</f>
        <v>#REF!</v>
      </c>
      <c r="I19" s="22"/>
      <c r="J19" s="23"/>
      <c r="K19" s="22" t="e">
        <f t="shared" si="0"/>
        <v>#REF!</v>
      </c>
      <c r="L19" s="44" t="e">
        <f t="shared" si="1"/>
        <v>#REF!</v>
      </c>
      <c r="M19" s="73"/>
      <c r="N19" s="22" t="str">
        <f>IFERROR(INDEX($D$11:$D$31,MATCH(0,INDEX(COUNTIF($N$10:N18,$D$11:$D$31),),)),"")</f>
        <v/>
      </c>
      <c r="O19" s="67" t="e">
        <f t="shared" si="2"/>
        <v>#DIV/0!</v>
      </c>
      <c r="P19" s="38"/>
      <c r="Q19" s="61"/>
    </row>
    <row r="20" spans="2:18" s="14" customFormat="1" ht="31.5" customHeight="1">
      <c r="B20" s="80"/>
      <c r="C20" s="21">
        <v>10</v>
      </c>
      <c r="D20" s="46" t="str">
        <f>'RG1'!F56</f>
        <v xml:space="preserve">Actualizar la matriz de riesgos del Proceso de Operación Aduanera </v>
      </c>
      <c r="E20" s="46" t="str">
        <f>'RG1'!H56</f>
        <v>Actualizar las matriz de operación aduanera.</v>
      </c>
      <c r="F20" s="52" t="str">
        <f>'RG1'!I56</f>
        <v>Alta</v>
      </c>
      <c r="G20" s="22">
        <f>'RG1'!R56</f>
        <v>0</v>
      </c>
      <c r="H20" s="23">
        <f>'RG1'!S56</f>
        <v>0</v>
      </c>
      <c r="I20" s="22"/>
      <c r="J20" s="23"/>
      <c r="K20" s="22">
        <f t="shared" si="0"/>
        <v>5</v>
      </c>
      <c r="L20" s="44">
        <f t="shared" si="1"/>
        <v>0</v>
      </c>
      <c r="M20" s="73"/>
      <c r="N20" s="22" t="str">
        <f>IFERROR(INDEX($D$11:$D$31,MATCH(0,INDEX(COUNTIF($N$10:N19,$D$11:$D$31),),)),"")</f>
        <v/>
      </c>
      <c r="O20" s="67" t="e">
        <f t="shared" si="2"/>
        <v>#DIV/0!</v>
      </c>
      <c r="P20" s="38"/>
      <c r="Q20" s="61"/>
    </row>
    <row r="21" spans="2:18" s="14" customFormat="1" ht="31.5" customHeight="1">
      <c r="B21" s="80"/>
      <c r="C21" s="21">
        <v>11</v>
      </c>
      <c r="D21" s="46" t="e">
        <f>'RG1'!#REF!</f>
        <v>#REF!</v>
      </c>
      <c r="E21" s="46" t="e">
        <f>'RG1'!#REF!</f>
        <v>#REF!</v>
      </c>
      <c r="F21" s="52" t="e">
        <f>'RG1'!#REF!</f>
        <v>#REF!</v>
      </c>
      <c r="G21" s="22" t="e">
        <f>'RG1'!#REF!</f>
        <v>#REF!</v>
      </c>
      <c r="H21" s="23" t="e">
        <f>'RG1'!#REF!</f>
        <v>#REF!</v>
      </c>
      <c r="I21" s="22"/>
      <c r="J21" s="23"/>
      <c r="K21" s="22" t="e">
        <f t="shared" si="0"/>
        <v>#REF!</v>
      </c>
      <c r="L21" s="44" t="e">
        <f t="shared" si="1"/>
        <v>#REF!</v>
      </c>
      <c r="M21" s="73"/>
      <c r="N21" s="22" t="str">
        <f>IFERROR(INDEX($D$11:$D$31,MATCH(0,INDEX(COUNTIF($N$10:N20,$D$11:$D$31),),)),"")</f>
        <v/>
      </c>
      <c r="O21" s="67" t="e">
        <f t="shared" si="2"/>
        <v>#DIV/0!</v>
      </c>
      <c r="P21" s="38"/>
      <c r="Q21" s="61"/>
    </row>
    <row r="22" spans="2:18" s="14" customFormat="1" ht="31.5" customHeight="1">
      <c r="B22" s="80"/>
      <c r="C22" s="21">
        <v>12</v>
      </c>
      <c r="D22" s="46" t="e">
        <f>'RG1'!#REF!</f>
        <v>#REF!</v>
      </c>
      <c r="E22" s="46" t="e">
        <f>'RG1'!#REF!</f>
        <v>#REF!</v>
      </c>
      <c r="F22" s="52" t="e">
        <f>'RG1'!#REF!</f>
        <v>#REF!</v>
      </c>
      <c r="G22" s="22" t="e">
        <f>'RG1'!#REF!</f>
        <v>#REF!</v>
      </c>
      <c r="H22" s="23" t="e">
        <f>'RG1'!#REF!</f>
        <v>#REF!</v>
      </c>
      <c r="I22" s="22"/>
      <c r="J22" s="23"/>
      <c r="K22" s="22" t="e">
        <f t="shared" si="0"/>
        <v>#REF!</v>
      </c>
      <c r="L22" s="44" t="e">
        <f t="shared" si="1"/>
        <v>#REF!</v>
      </c>
      <c r="M22" s="73"/>
      <c r="N22" s="22" t="str">
        <f>IFERROR(INDEX($D$11:$D$31,MATCH(0,INDEX(COUNTIF($N$10:N21,$D$11:$D$31),),)),"")</f>
        <v/>
      </c>
      <c r="O22" s="67" t="e">
        <f t="shared" si="2"/>
        <v>#DIV/0!</v>
      </c>
      <c r="P22" s="38"/>
      <c r="Q22" s="61"/>
    </row>
    <row r="23" spans="2:18" s="14" customFormat="1" ht="31.5" customHeight="1">
      <c r="B23" s="80"/>
      <c r="C23" s="21">
        <v>13</v>
      </c>
      <c r="D23" s="46" t="str">
        <f>'RG1'!F57</f>
        <v xml:space="preserve">Colocar en producción el servicio Informático Electrónico de Tránsito Aduanero (MUISCA) a nivel Nacional </v>
      </c>
      <c r="E23" s="46" t="str">
        <f>'RG1'!H57</f>
        <v>Implementación del servicio</v>
      </c>
      <c r="F23" s="52" t="str">
        <f>'RG1'!I57</f>
        <v>Alta</v>
      </c>
      <c r="G23" s="22">
        <f>'RG1'!R57</f>
        <v>0</v>
      </c>
      <c r="H23" s="23">
        <f>'RG1'!S57</f>
        <v>0</v>
      </c>
      <c r="I23" s="22"/>
      <c r="J23" s="23"/>
      <c r="K23" s="22">
        <f t="shared" si="0"/>
        <v>5</v>
      </c>
      <c r="L23" s="44">
        <f t="shared" si="1"/>
        <v>0</v>
      </c>
      <c r="M23" s="73"/>
      <c r="N23" s="22" t="str">
        <f>IFERROR(INDEX($D$11:$D$31,MATCH(0,INDEX(COUNTIF($N$10:N22,$D$11:$D$31),),)),"")</f>
        <v/>
      </c>
      <c r="O23" s="67" t="e">
        <f t="shared" si="2"/>
        <v>#DIV/0!</v>
      </c>
      <c r="P23" s="38"/>
      <c r="Q23" s="61"/>
    </row>
    <row r="24" spans="2:18" s="14" customFormat="1" ht="31.5" customHeight="1">
      <c r="B24" s="80"/>
      <c r="C24" s="21">
        <v>14</v>
      </c>
      <c r="D24" s="46" t="e">
        <f>'RG1'!#REF!</f>
        <v>#REF!</v>
      </c>
      <c r="E24" s="46" t="e">
        <f>'RG1'!#REF!</f>
        <v>#REF!</v>
      </c>
      <c r="F24" s="52" t="e">
        <f>'RG1'!#REF!</f>
        <v>#REF!</v>
      </c>
      <c r="G24" s="22" t="e">
        <f>'RG1'!#REF!</f>
        <v>#REF!</v>
      </c>
      <c r="H24" s="23" t="e">
        <f>'RG1'!#REF!</f>
        <v>#REF!</v>
      </c>
      <c r="I24" s="23"/>
      <c r="J24" s="23"/>
      <c r="K24" s="22" t="e">
        <f t="shared" si="0"/>
        <v>#REF!</v>
      </c>
      <c r="L24" s="44" t="e">
        <f t="shared" si="1"/>
        <v>#REF!</v>
      </c>
      <c r="M24" s="73"/>
      <c r="N24" s="22" t="str">
        <f>IFERROR(INDEX($D$11:$D$31,MATCH(0,INDEX(COUNTIF($N$10:N23,$D$11:$D$31),),)),"")</f>
        <v/>
      </c>
      <c r="O24" s="67" t="e">
        <f t="shared" si="2"/>
        <v>#DIV/0!</v>
      </c>
      <c r="P24" s="38"/>
      <c r="Q24" s="61"/>
    </row>
    <row r="25" spans="2:18" s="14" customFormat="1" ht="31.5" customHeight="1">
      <c r="B25" s="80"/>
      <c r="C25" s="21">
        <v>15</v>
      </c>
      <c r="D25" s="46" t="e">
        <f>'RG1'!#REF!</f>
        <v>#REF!</v>
      </c>
      <c r="E25" s="46" t="e">
        <f>'RG1'!#REF!</f>
        <v>#REF!</v>
      </c>
      <c r="F25" s="52" t="e">
        <f>'RG1'!#REF!</f>
        <v>#REF!</v>
      </c>
      <c r="G25" s="22" t="e">
        <f>'RG1'!#REF!</f>
        <v>#REF!</v>
      </c>
      <c r="H25" s="23" t="e">
        <f>'RG1'!#REF!</f>
        <v>#REF!</v>
      </c>
      <c r="I25" s="23"/>
      <c r="J25" s="23"/>
      <c r="K25" s="22" t="e">
        <f t="shared" si="0"/>
        <v>#REF!</v>
      </c>
      <c r="L25" s="44" t="e">
        <f t="shared" si="1"/>
        <v>#REF!</v>
      </c>
      <c r="M25" s="73"/>
      <c r="N25" s="22" t="str">
        <f>IFERROR(INDEX($D$11:$D$31,MATCH(0,INDEX(COUNTIF($N$10:N24,$D$11:$D$31),),)),"")</f>
        <v/>
      </c>
      <c r="O25" s="67" t="e">
        <f t="shared" si="2"/>
        <v>#DIV/0!</v>
      </c>
      <c r="P25" s="38"/>
      <c r="Q25" s="61"/>
    </row>
    <row r="26" spans="2:18" s="14" customFormat="1" ht="31.5" customHeight="1">
      <c r="B26" s="80"/>
      <c r="C26" s="21">
        <v>16</v>
      </c>
      <c r="D26" s="46" t="e">
        <f>'RG1'!#REF!</f>
        <v>#REF!</v>
      </c>
      <c r="E26" s="46" t="e">
        <f>'RG1'!#REF!</f>
        <v>#REF!</v>
      </c>
      <c r="F26" s="52" t="e">
        <f>'RG1'!#REF!</f>
        <v>#REF!</v>
      </c>
      <c r="G26" s="22" t="e">
        <f>'RG1'!#REF!</f>
        <v>#REF!</v>
      </c>
      <c r="H26" s="23" t="e">
        <f>'RG1'!#REF!</f>
        <v>#REF!</v>
      </c>
      <c r="I26" s="23"/>
      <c r="J26" s="23"/>
      <c r="K26" s="22" t="e">
        <f t="shared" si="0"/>
        <v>#REF!</v>
      </c>
      <c r="L26" s="44" t="e">
        <f t="shared" si="1"/>
        <v>#REF!</v>
      </c>
      <c r="M26" s="73"/>
      <c r="N26" s="73"/>
      <c r="O26" s="73"/>
      <c r="P26" s="38"/>
      <c r="Q26" s="61"/>
    </row>
    <row r="27" spans="2:18" s="14" customFormat="1" ht="31.5" customHeight="1">
      <c r="B27" s="80"/>
      <c r="C27" s="21">
        <v>17</v>
      </c>
      <c r="D27" s="46" t="e">
        <f>'RG1'!#REF!</f>
        <v>#REF!</v>
      </c>
      <c r="E27" s="46" t="e">
        <f>'RG1'!#REF!</f>
        <v>#REF!</v>
      </c>
      <c r="F27" s="52" t="e">
        <f>'RG1'!#REF!</f>
        <v>#REF!</v>
      </c>
      <c r="G27" s="22" t="e">
        <f>'RG1'!#REF!</f>
        <v>#REF!</v>
      </c>
      <c r="H27" s="23" t="e">
        <f>'RG1'!#REF!</f>
        <v>#REF!</v>
      </c>
      <c r="I27" s="23"/>
      <c r="J27" s="23"/>
      <c r="K27" s="22" t="e">
        <f t="shared" si="0"/>
        <v>#REF!</v>
      </c>
      <c r="L27" s="44" t="e">
        <f t="shared" si="1"/>
        <v>#REF!</v>
      </c>
      <c r="M27" s="73"/>
      <c r="N27" s="73"/>
      <c r="O27" s="73"/>
      <c r="P27" s="38"/>
      <c r="Q27" s="61"/>
    </row>
    <row r="28" spans="2:18" s="14" customFormat="1" ht="31.5" customHeight="1">
      <c r="B28" s="80"/>
      <c r="C28" s="21">
        <v>18</v>
      </c>
      <c r="D28" s="46" t="e">
        <f>'RG1'!#REF!</f>
        <v>#REF!</v>
      </c>
      <c r="E28" s="46" t="e">
        <f>'RG1'!#REF!</f>
        <v>#REF!</v>
      </c>
      <c r="F28" s="52" t="e">
        <f>'RG1'!#REF!</f>
        <v>#REF!</v>
      </c>
      <c r="G28" s="22" t="e">
        <f>'RG1'!#REF!</f>
        <v>#REF!</v>
      </c>
      <c r="H28" s="23" t="e">
        <f>'RG1'!#REF!</f>
        <v>#REF!</v>
      </c>
      <c r="I28" s="23"/>
      <c r="J28" s="23"/>
      <c r="K28" s="22" t="e">
        <f t="shared" si="0"/>
        <v>#REF!</v>
      </c>
      <c r="L28" s="44" t="e">
        <f t="shared" si="1"/>
        <v>#REF!</v>
      </c>
      <c r="M28" s="73"/>
      <c r="N28" s="73"/>
      <c r="O28" s="73"/>
      <c r="P28" s="38"/>
      <c r="Q28" s="61"/>
    </row>
    <row r="29" spans="2:18" s="14" customFormat="1" ht="31.5" customHeight="1">
      <c r="B29" s="80"/>
      <c r="C29" s="21">
        <v>19</v>
      </c>
      <c r="D29" s="46" t="e">
        <f>'RG1'!#REF!</f>
        <v>#REF!</v>
      </c>
      <c r="E29" s="46" t="e">
        <f>'RG1'!#REF!</f>
        <v>#REF!</v>
      </c>
      <c r="F29" s="52" t="e">
        <f>'RG1'!#REF!</f>
        <v>#REF!</v>
      </c>
      <c r="G29" s="22" t="e">
        <f>'RG1'!#REF!</f>
        <v>#REF!</v>
      </c>
      <c r="H29" s="23" t="e">
        <f>'RG1'!#REF!</f>
        <v>#REF!</v>
      </c>
      <c r="I29" s="23"/>
      <c r="J29" s="23"/>
      <c r="K29" s="22" t="e">
        <f t="shared" si="0"/>
        <v>#REF!</v>
      </c>
      <c r="L29" s="44" t="e">
        <f t="shared" si="1"/>
        <v>#REF!</v>
      </c>
      <c r="M29" s="73"/>
      <c r="N29" s="73"/>
      <c r="O29" s="73"/>
      <c r="P29" s="38"/>
      <c r="Q29" s="61"/>
    </row>
    <row r="30" spans="2:18" s="14" customFormat="1" ht="31.5" customHeight="1">
      <c r="B30" s="80"/>
      <c r="C30" s="21">
        <v>20</v>
      </c>
      <c r="D30" s="46" t="str">
        <f>'RG1'!F58</f>
        <v>Realizar capacitación a los funcionarios de la División de Gestión Control Carga, en los siguientes temas:
- Requisitos establecidos para la finalización de los tránsitos aduaneros nacionales.
-Utilización de los formatos y documentación establecidos en la norma, par el envío de insumos a la División de Fiscalización.</v>
      </c>
      <c r="E30" s="46" t="str">
        <f>'RG1'!H58</f>
        <v>Capacitación realizada</v>
      </c>
      <c r="F30" s="52" t="str">
        <f>'RG1'!I58</f>
        <v>Alta</v>
      </c>
      <c r="G30" s="22">
        <f>'RG1'!R58</f>
        <v>0</v>
      </c>
      <c r="H30" s="23">
        <f>'RG1'!S58</f>
        <v>0</v>
      </c>
      <c r="I30" s="23"/>
      <c r="J30" s="23"/>
      <c r="K30" s="22">
        <f t="shared" si="0"/>
        <v>5</v>
      </c>
      <c r="L30" s="44">
        <f t="shared" si="1"/>
        <v>0</v>
      </c>
      <c r="M30" s="73"/>
      <c r="N30" s="73"/>
      <c r="O30" s="73"/>
      <c r="P30" s="38"/>
      <c r="Q30" s="61"/>
    </row>
    <row r="31" spans="2:18" s="14" customFormat="1" ht="31.5" customHeight="1">
      <c r="B31" s="80"/>
      <c r="C31" s="21" t="s">
        <v>108</v>
      </c>
      <c r="D31" s="46">
        <f>'RG1'!F59</f>
        <v>0</v>
      </c>
      <c r="E31" s="46">
        <f>'RG1'!H59</f>
        <v>0</v>
      </c>
      <c r="F31" s="52">
        <f>'RG1'!I59</f>
        <v>0</v>
      </c>
      <c r="G31" s="22">
        <f>'RG1'!R59</f>
        <v>0</v>
      </c>
      <c r="H31" s="23">
        <f>'RG1'!S59</f>
        <v>0</v>
      </c>
      <c r="I31" s="23"/>
      <c r="J31" s="23"/>
      <c r="K31" s="22">
        <f t="shared" si="0"/>
        <v>5</v>
      </c>
      <c r="L31" s="44">
        <f t="shared" si="1"/>
        <v>0</v>
      </c>
      <c r="M31" s="73"/>
      <c r="N31" s="73"/>
      <c r="O31" s="73"/>
      <c r="P31" s="38"/>
      <c r="Q31" s="61"/>
    </row>
    <row r="32" spans="2:18" s="14" customFormat="1" ht="31.5" customHeight="1">
      <c r="B32" s="80"/>
      <c r="C32" s="39"/>
      <c r="D32" s="39"/>
      <c r="E32" s="38"/>
      <c r="F32" s="38"/>
      <c r="G32" s="38"/>
      <c r="H32" s="40"/>
      <c r="I32" s="38"/>
      <c r="J32" s="41"/>
      <c r="K32" s="38"/>
      <c r="L32" s="42"/>
      <c r="M32" s="42"/>
      <c r="N32" s="38"/>
      <c r="O32" s="38"/>
      <c r="P32" s="38"/>
      <c r="Q32" s="74"/>
      <c r="R32" s="61"/>
    </row>
    <row r="33" spans="1:18" ht="21.75" customHeight="1">
      <c r="B33" s="81"/>
      <c r="C33" s="64"/>
      <c r="D33" s="64"/>
      <c r="E33" s="64"/>
      <c r="F33" s="64"/>
      <c r="G33" s="64"/>
      <c r="H33" s="64"/>
      <c r="I33" s="64"/>
      <c r="J33" s="64"/>
      <c r="K33" s="64"/>
      <c r="L33" s="64"/>
      <c r="M33" s="64"/>
      <c r="N33" s="64"/>
      <c r="O33" s="64"/>
      <c r="P33" s="64"/>
      <c r="Q33" s="75"/>
      <c r="R33" s="60"/>
    </row>
    <row r="34" spans="1:18" ht="21.75" customHeight="1">
      <c r="A34" s="16"/>
      <c r="B34" s="213" t="s">
        <v>109</v>
      </c>
      <c r="C34" s="214"/>
      <c r="D34" s="214"/>
      <c r="E34" s="214"/>
      <c r="F34" s="214"/>
      <c r="G34" s="214"/>
      <c r="H34" s="214"/>
      <c r="I34" s="214"/>
      <c r="J34" s="214"/>
      <c r="K34" s="214"/>
      <c r="L34" s="214"/>
      <c r="M34" s="214"/>
      <c r="N34" s="214"/>
      <c r="O34" s="214"/>
      <c r="P34" s="214"/>
      <c r="Q34" s="215"/>
      <c r="R34" s="68"/>
    </row>
    <row r="35" spans="1:18" ht="21.75" customHeight="1">
      <c r="A35" s="17"/>
      <c r="B35" s="130" t="s">
        <v>110</v>
      </c>
      <c r="C35" s="131"/>
      <c r="D35" s="131"/>
      <c r="E35" s="131"/>
      <c r="F35" s="131"/>
      <c r="G35" s="131"/>
      <c r="H35" s="131"/>
      <c r="I35" s="131"/>
      <c r="J35" s="131"/>
      <c r="K35" s="131"/>
      <c r="L35" s="131"/>
      <c r="M35" s="131"/>
      <c r="N35" s="131"/>
      <c r="O35" s="131"/>
      <c r="P35" s="131"/>
      <c r="Q35" s="132"/>
      <c r="R35" s="70"/>
    </row>
    <row r="36" spans="1:18" ht="21.75" customHeight="1">
      <c r="B36" s="130" t="s">
        <v>111</v>
      </c>
      <c r="C36" s="131"/>
      <c r="D36" s="132"/>
      <c r="E36" s="130" t="s">
        <v>112</v>
      </c>
      <c r="F36" s="132"/>
      <c r="G36" s="130" t="s">
        <v>113</v>
      </c>
      <c r="H36" s="132"/>
      <c r="I36" s="130">
        <v>3</v>
      </c>
      <c r="J36" s="131"/>
      <c r="K36" s="131"/>
      <c r="L36" s="131"/>
      <c r="M36" s="132"/>
      <c r="N36" s="207" t="s">
        <v>114</v>
      </c>
      <c r="O36" s="208"/>
      <c r="P36" s="216">
        <v>43343</v>
      </c>
      <c r="Q36" s="217"/>
      <c r="R36" s="69"/>
    </row>
    <row r="37" spans="1:18" ht="80.25" customHeight="1">
      <c r="B37" s="209"/>
      <c r="C37" s="210"/>
      <c r="D37" s="210"/>
      <c r="E37" s="210"/>
      <c r="F37" s="210"/>
      <c r="G37" s="210"/>
      <c r="H37" s="210"/>
      <c r="I37" s="210"/>
      <c r="J37" s="210"/>
      <c r="K37" s="210"/>
      <c r="L37" s="210"/>
      <c r="M37" s="210"/>
      <c r="N37" s="210"/>
      <c r="O37" s="210"/>
      <c r="P37" s="211"/>
      <c r="Q37" s="212"/>
      <c r="R37" s="62"/>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BF09E4-260D-42BC-A47D-7E5EAE6249CD}">
  <ds:schemaRefs>
    <ds:schemaRef ds:uri="8dec9240-acc3-4622-96fa-2077e619e30a"/>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6140AD17-2A0F-4E90-8011-32F4FB2AA901}">
  <ds:schemaRefs>
    <ds:schemaRef ds:uri="http://schemas.microsoft.com/sharepoint/v3/contenttype/forms"/>
  </ds:schemaRefs>
</ds:datastoreItem>
</file>

<file path=customXml/itemProps3.xml><?xml version="1.0" encoding="utf-8"?>
<ds:datastoreItem xmlns:ds="http://schemas.openxmlformats.org/officeDocument/2006/customXml" ds:itemID="{9C3836D8-972C-4650-9051-90348B3715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Libia Garzon Bohorquez</dc:creator>
  <cp:keywords/>
  <dc:description/>
  <cp:lastModifiedBy>OcolmenaresM</cp:lastModifiedBy>
  <cp:revision/>
  <dcterms:created xsi:type="dcterms:W3CDTF">2015-06-22T21:28:44Z</dcterms:created>
  <dcterms:modified xsi:type="dcterms:W3CDTF">2020-04-28T13:21:58Z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