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ancolombia-my.sharepoint.com/personal/cdiazr2_dian_gov_co/Documents/PTEP/2026/"/>
    </mc:Choice>
  </mc:AlternateContent>
  <xr:revisionPtr revIDLastSave="5" documentId="8_{E8A7FCBB-6929-41BF-9C75-99B4D4DD2E4C}" xr6:coauthVersionLast="47" xr6:coauthVersionMax="47" xr10:uidLastSave="{2AE849AD-4AA2-4B8F-885C-64F1CB0FD9CB}"/>
  <bookViews>
    <workbookView xWindow="20370" yWindow="-120" windowWidth="29040" windowHeight="15720" tabRatio="698" xr2:uid="{00000000-000D-0000-FFFF-FFFF00000000}"/>
  </bookViews>
  <sheets>
    <sheet name="Componente Transversal" sheetId="26" r:id="rId1"/>
    <sheet name="1. Gestión del Riesgo" sheetId="2" r:id="rId2"/>
    <sheet name="2. Redes y Articulacion" sheetId="18" r:id="rId3"/>
    <sheet name="3. Modelo Estado Abierto" sheetId="19" r:id="rId4"/>
    <sheet name="4. Iniciativas adicionales " sheetId="20" r:id="rId5"/>
    <sheet name="Hoja1" sheetId="23" state="hidden" r:id="rId6"/>
    <sheet name="# Comp" sheetId="22" r:id="rId7"/>
    <sheet name="Distribución" sheetId="24" state="hidden" r:id="rId8"/>
    <sheet name="Control de Cambios " sheetId="13" r:id="rId9"/>
    <sheet name="Control respuestas" sheetId="25" state="hidden" r:id="rId10"/>
    <sheet name="Consolidado" sheetId="27" state="hidden" r:id="rId11"/>
    <sheet name="Hoja4" sheetId="29" state="hidden" r:id="rId12"/>
  </sheets>
  <definedNames>
    <definedName name="_xlnm._FilterDatabase" localSheetId="1" hidden="1">'1. Gestión del Riesgo'!$A$3:$Y$20</definedName>
    <definedName name="_xlnm._FilterDatabase" localSheetId="2" hidden="1">'2. Redes y Articulacion'!$A$3:$Y$7</definedName>
    <definedName name="_xlnm._FilterDatabase" localSheetId="3" hidden="1">'3. Modelo Estado Abierto'!$A$3:$Y$17</definedName>
    <definedName name="_xlnm._FilterDatabase" localSheetId="4" hidden="1">'4. Iniciativas adicionales '!$A$3:$Y$24</definedName>
    <definedName name="_xlnm._FilterDatabase" localSheetId="0" hidden="1">'Componente Transversal'!$C$3:$G$3</definedName>
    <definedName name="_xlnm._FilterDatabase" localSheetId="10" hidden="1">Consolidado!$B$3:$Z$52</definedName>
    <definedName name="_xlnm._FilterDatabase" localSheetId="7" hidden="1">Distribución!$A$2:$R$16</definedName>
    <definedName name="_xlnm.Print_Area" localSheetId="1">'1. Gestión del Riesgo'!$A$1:$Q$18</definedName>
    <definedName name="_xlnm.Print_Area" localSheetId="2">'2. Redes y Articulacion'!$A$1:$I$6</definedName>
    <definedName name="_xlnm.Print_Area" localSheetId="3">'3. Modelo Estado Abierto'!$A$1:$T$16</definedName>
    <definedName name="_xlnm.Print_Area" localSheetId="4">'4. Iniciativas adicionales '!$A$1:$I$23</definedName>
    <definedName name="_xlnm.Print_Area" localSheetId="10">Consolidado!$B$1:$R$16</definedName>
    <definedName name="customMessage">'Control respuestas'!$A$2</definedName>
    <definedName name="_xlnm.Print_Titles" localSheetId="1">'1. Gestión del Riesgo'!$3:$3</definedName>
    <definedName name="_xlnm.Print_Titles" localSheetId="3">'3. Modelo Estado Abierto'!$3:$3</definedName>
    <definedName name="_xlnm.Print_Titles" localSheetId="4">'4. Iniciativas adicionales '!$3:$3</definedName>
    <definedName name="_xlnm.Print_Titles" localSheetId="10">Consolidado!$3:$3</definedName>
  </definedNames>
  <calcPr calcId="191028"/>
  <pivotCaches>
    <pivotCache cacheId="0"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2" i="20" l="1"/>
  <c r="K24" i="20"/>
  <c r="S24" i="20"/>
  <c r="S17" i="19"/>
  <c r="S7" i="18" l="1"/>
  <c r="S20" i="2"/>
  <c r="K20" i="2"/>
  <c r="K50" i="20"/>
  <c r="K17" i="19"/>
  <c r="K7" i="18"/>
  <c r="K50" i="2"/>
  <c r="F15" i="24"/>
  <c r="F14" i="24"/>
  <c r="F13" i="24"/>
  <c r="F12" i="24"/>
  <c r="F11" i="24"/>
  <c r="F10" i="24"/>
  <c r="F9" i="24"/>
  <c r="F8" i="24"/>
  <c r="F7" i="24"/>
  <c r="F6" i="24"/>
  <c r="F5" i="24"/>
  <c r="F4" i="24"/>
  <c r="F3" i="24"/>
  <c r="N15" i="24"/>
  <c r="N14" i="24"/>
  <c r="N13" i="24"/>
  <c r="N12" i="24"/>
  <c r="N11" i="24"/>
  <c r="N10" i="24"/>
  <c r="N8" i="24"/>
  <c r="N7" i="24"/>
  <c r="N6" i="24"/>
  <c r="N5" i="24"/>
  <c r="N4" i="24"/>
  <c r="N3" i="24"/>
  <c r="J15" i="24"/>
  <c r="J14" i="24"/>
  <c r="J11" i="24"/>
  <c r="J10" i="24"/>
  <c r="J9" i="24"/>
  <c r="J8" i="24"/>
  <c r="J7" i="24"/>
  <c r="J4" i="24"/>
  <c r="J3" i="24"/>
  <c r="Q15" i="24"/>
  <c r="R15" i="24" s="1"/>
  <c r="Q14" i="24"/>
  <c r="R14" i="24" s="1"/>
  <c r="Q13" i="24"/>
  <c r="R13" i="24" s="1"/>
  <c r="P12" i="24"/>
  <c r="Q11" i="24"/>
  <c r="P11" i="24"/>
  <c r="P10" i="24"/>
  <c r="R10" i="24" s="1"/>
  <c r="P8" i="24"/>
  <c r="R8" i="24" s="1"/>
  <c r="O7" i="24"/>
  <c r="O6" i="24"/>
  <c r="Q5" i="24"/>
  <c r="P5" i="24"/>
  <c r="O5" i="24"/>
  <c r="O4" i="24"/>
  <c r="Q3" i="24"/>
  <c r="P3" i="24"/>
  <c r="O3" i="24"/>
  <c r="B6" i="22"/>
  <c r="R11" i="24" l="1"/>
  <c r="R5" i="24"/>
  <c r="R12" i="24"/>
  <c r="R3" i="24"/>
  <c r="R7" i="24"/>
  <c r="R6" i="24"/>
  <c r="R4" i="24"/>
</calcChain>
</file>

<file path=xl/sharedStrings.xml><?xml version="1.0" encoding="utf-8"?>
<sst xmlns="http://schemas.openxmlformats.org/spreadsheetml/2006/main" count="2129" uniqueCount="536">
  <si>
    <t>PROGRAMA DE TRANSPARENCIA Y ETICA PÚBLICA - PTEP
COMPONENTE TRANSVERSAL 2025-2026</t>
  </si>
  <si>
    <t>Ciclo del Programa y Responsables</t>
  </si>
  <si>
    <t>Versión</t>
  </si>
  <si>
    <t>Etapa</t>
  </si>
  <si>
    <t xml:space="preserve">No. </t>
  </si>
  <si>
    <t>Actividades</t>
  </si>
  <si>
    <t>Responsable</t>
  </si>
  <si>
    <t>Fecha de seguimiento</t>
  </si>
  <si>
    <t>Funcionario que registra el monitoreo</t>
  </si>
  <si>
    <t>RESULTADO MONITOREO 1ERA LINEA DE DEFENSA
PERIODO : OCTUBRE A DICIEMBRE DE 2025
Descripción de las gestiones realizadas</t>
  </si>
  <si>
    <t>5.1 Formulación y Consolidación</t>
  </si>
  <si>
    <t>5.1.1</t>
  </si>
  <si>
    <t>Definir de manera articulada los lineamientos para formular el Programa de Transparencia y Ética Pública (PTEP) y el plan anual de ejecución y monitoreo, que permitan su alineación con el Plan de Acción Institucional.</t>
  </si>
  <si>
    <t>Dirección General
Dirección de Gestión Estratégica y de Analítica
Subdirección de Planeación y Cumplimiento</t>
  </si>
  <si>
    <t>5-ene-26</t>
  </si>
  <si>
    <t>Angela Márquez</t>
  </si>
  <si>
    <r>
      <t xml:space="preserve">El Programa de Transparencia y Ética Pública (PTEP), se encuentra articulado con el Plan Estratégico de la entidad en lo que respecta al lineamiento estratégico </t>
    </r>
    <r>
      <rPr>
        <i/>
        <sz val="11"/>
        <rFont val="Calibri"/>
        <family val="2"/>
      </rPr>
      <t>“La DIAN, una entidad reconocida por los grupos de valor e interés”</t>
    </r>
    <r>
      <rPr>
        <sz val="11"/>
        <rFont val="Calibri"/>
        <family val="2"/>
      </rPr>
      <t xml:space="preserve"> y su aporte al propósito institucional de garantizar que todas las actuaciones de los servidores públicos de la entidad se encuentren circunscritas al marco legal y normativo de la transparencia, sean cercanas y respetuosas con nuestros grupos de valor e interés y así avanzar en la generación de confianza y motivación al cumplimiento voluntario de las obligaciones fiscales.  
https://www.dian.gov.co/dian/entidad/PlanEvalInstitucional/9-Programa-de-Transparencia-y-Etica-Publica-2025-Vr2.pdf</t>
    </r>
  </si>
  <si>
    <t>5.1.2</t>
  </si>
  <si>
    <t>Proponer con las áreas responsables, la estructura y el contenido del Programa de Transparencia y Ética Pública (PTEP) de la DIAN para cada cuatrienio.</t>
  </si>
  <si>
    <t>Subdirección de Planeación y Cumplimiento
Direcciones y Oficinas del Nivel Central</t>
  </si>
  <si>
    <t>Paola Ortiz</t>
  </si>
  <si>
    <t xml:space="preserve">De acuerdo con los lineamientos del anexo técnico emitido por la Secretaria de Transparencia de la Presidencia de la República, se realizó la formulación del Programa de Transparencia y Ética Pública (PTEP) 2025- 2026 de la entidad, teniendo en cuenta el componente programático relacionado con la estrategia institucional para la lucha contra la corrupción. la respectiva formulación se realizó con las areas que tienen competencia en cada uno de las acciones. </t>
  </si>
  <si>
    <t>5.1.3</t>
  </si>
  <si>
    <t>Revisar la estructura y el contenido del Programa de Transparencia y Ética Pública (PTEP) de la DIAN para cada cuatrienio y proponer las actividades que conformarán el plan anual de ejecución y monitoreo (que hace parte integral del PTEP).</t>
  </si>
  <si>
    <t>Directores y Jefes de Oficina del Nivel Central y/o Seccional</t>
  </si>
  <si>
    <t>Desde la Subdirección de Planeación y Cumplimiento se envio la estructura del componente trasnversal para revisión y validación de las áreas responsables (DGEA, DGC, Oficina de Comunicaciones, Escuela de impuestos y aduanas y la Oficina de Control Interno) donde se realizaron los respectivos comentarios y observaciones teniendo en cuenta sus competencias y responsabilidades en las acciones propuestas. 
https://diancolombia-my.sharepoint.com/:f:/g/personal/amarquezm_dian_gov_co/IgCM3zXDfEuARbDHAlQVLwbpAVo3bBv7wuzzPLMwcn74UwE?e=Ka5HXD</t>
  </si>
  <si>
    <t>5.1.4</t>
  </si>
  <si>
    <t>Consolidar el contenido del Programa de Transparencia y Ética Pública (PTEP) de la DIAN para cada cuatrienio y las actividades que conformarán el plan anual de ejecución y monitoreo del Programa de Transparencia y Ética Pública (PTEP).</t>
  </si>
  <si>
    <t>Subdirección de Planeación y Cumplimiento</t>
  </si>
  <si>
    <t>Desde la Subdirección de Planeación y Cumplimiento se realizó la revisión y consolidación del componente transversal (versión inicial), teniendo en cuenta la revisión y validación de las áreas responsables. 
https://diancolombia-my.sharepoint.com/:f:/g/personal/amarquezm_dian_gov_co/IgDvwZXTuh8wR54pjaqkB-gCAS6MskIBE8Nj8meAz-eGhaM?e=s7HdVr</t>
  </si>
  <si>
    <t>5.2 Validación</t>
  </si>
  <si>
    <t>5.2.1</t>
  </si>
  <si>
    <t>Validar el contenido del Programa de Transparencia y Ética Pública (PTEP) cuatrienal y las actividades formuladas en el plan anual de ejecución y monitoreo.</t>
  </si>
  <si>
    <t>Dirección de Gestión Estratégica y de Analítica
Dirección de Gestión Corporativa</t>
  </si>
  <si>
    <t>5.2.2</t>
  </si>
  <si>
    <t>Publicar el contenido del Programa de Transparencia y Ética Pública (PTEP) cuatrienal y el plan anual de ejecución y monitoreo en el menú Participa de la Página Web Institucional para ser validado por los grupos de valor de la entidad u organización, de mínimo de 15 días calendario.</t>
  </si>
  <si>
    <t xml:space="preserve">La versión 1 y 2 del PTEP se encuentra publicada en la pagina web de la entidad. 
https://www.dian.gov.co/dian/entidad/PlanEvalInstitucional/9-Programa-de-Transparencia-y-Etica-Publica-2025-Vr1.pdf
https://www.dian.gov.co/dian/entidad/PlanEvalInstitucional/9-Programa-de-Transparencia-y-Etica-Publica-2025-Vr2.pdf
los ajustes se encuentran relacionados en el control de cambios de la versión 2 del PTEP. </t>
  </si>
  <si>
    <t>5.2.3</t>
  </si>
  <si>
    <t>Responder los comentarios recibidos de los grupos de valor de la entidad u organización y realizar los ajustes que se consideren convenientes al contenido del Programa de Transparencia y Ética Pública (PTEP) cuatrienal y el plan anual de ejecución y monitoreo.</t>
  </si>
  <si>
    <t>En el menú participa/consulta ciudadana se realizó la invitación a la ciudadania para diligenciar los comentarios u observaciones del 11 al 18 de julio de 2025, con respecto al documento y el Plan de monitoreo y ejecución 2025-2026 del PTEP.
https://www.dian.gov.co/Prensa/Paginas/NG-Documento-para-consulta-ciudadana-Programa-de-Transparencia-y-Etica-Publica-2025-2026.aspx</t>
  </si>
  <si>
    <t>5.2.4</t>
  </si>
  <si>
    <t>Presentar el Programa de Transparencia y Ética Pública (PTEP) cuatrienal y el plan anual de ejecución y monitoreo ante el Comité Institucional de Gestión y Desempeño.</t>
  </si>
  <si>
    <t>Dirección de Gestión Estratégica y de Analítica
Subdirección de Planeación y Cumplimiento
Dirección de Gestión Corporativa</t>
  </si>
  <si>
    <t xml:space="preserve">En la cuarta sesión del Comité Institucional de Gestión y Desempeño (CIGD) celebrado el 22 y 23 de diciembre de 2025, se presentó la versión 2 del documento del PTEP explicativo y plan de ejecución y monitoreo 2025-2026, los cuales fueon aprobados por unanimidad.
 </t>
  </si>
  <si>
    <t>5.3 Aprobación</t>
  </si>
  <si>
    <t>5.3.1</t>
  </si>
  <si>
    <r>
      <t xml:space="preserve">Aprobar el Programa de Transparencia y Ética Pública (PTEP) cuatrienal y el plan anual de ejecución y monitoreo en sus versiones iniciales, así como las actualizaciones que se requieran y </t>
    </r>
    <r>
      <rPr>
        <u/>
        <sz val="11"/>
        <color rgb="FF000000"/>
        <rFont val="Calibri"/>
        <family val="2"/>
      </rPr>
      <t>que afecten</t>
    </r>
    <r>
      <rPr>
        <sz val="11"/>
        <color rgb="FF000000"/>
        <rFont val="Calibri"/>
        <family val="2"/>
      </rPr>
      <t xml:space="preserve"> los objetivos, propósitos, alcance y componentes del PTEP, así como la articulación con otras políticas de gestión y desempeño institucional.</t>
    </r>
  </si>
  <si>
    <t>Comité Institucional de Gestión y Desempeño</t>
  </si>
  <si>
    <t>5.3.2</t>
  </si>
  <si>
    <r>
      <t xml:space="preserve">Aprobar los ajustes que sean requeridos al Programa de Transparencia y Ética Pública (PTEP) cuatrienal y el plan anual de ejecución y monitoreo </t>
    </r>
    <r>
      <rPr>
        <u/>
        <sz val="11"/>
        <color rgb="FF000000"/>
        <rFont val="Calibri"/>
        <family val="2"/>
      </rPr>
      <t>que no afecten</t>
    </r>
    <r>
      <rPr>
        <sz val="11"/>
        <color rgb="FF000000"/>
        <rFont val="Calibri"/>
        <family val="2"/>
      </rPr>
      <t xml:space="preserve"> los objetivos, propósitos, alcance y componentes del PTEP, así como la articulación con otras políticas de gestión y desempeño institucional.</t>
    </r>
  </si>
  <si>
    <t xml:space="preserve">En la cuarta sesión del Comité Institucional de Gestión y Desempeño (CIGD) celebrado el 22 y 23 de diciembre de 2025, se presentó la versión 2 del documento del PTEP explicativo y plan de ejecución y monitoreo 2025-2026, los cuales fueon aprobados por unanimidad.
los ajustes se encuentran relacionados en el control de cambios de la versión 2 del PTEP. 
 </t>
  </si>
  <si>
    <t>5.4 Publicación</t>
  </si>
  <si>
    <t>5.4.1</t>
  </si>
  <si>
    <t>Gestionar y publicar en el menú de Transparencia de la página web institucional (numeral 4. Planeación, presupuesto e informes &gt; 4.3 Plan de acción), dentro de los términos establecidos, el Programa de Transparencia y Ética Pública (PTEP) cuatrienal y el plan anual de ejecución y monitoreo, los reportes de los monitoreos y sus actualizaciones.</t>
  </si>
  <si>
    <t>Subdirección de Planeación y Cumplimiento
Oficina de Comunicaciones Institucionales
Web Master de la DIAN</t>
  </si>
  <si>
    <t>La versión 2 del PTEP explicativo y su plan de ejecución y monitoreo 2025-2026 se encuentran publicados en el Menú de Transparencia de la Página Web Institucional:
https://www.dian.gov.co/dian/entidad/PlanEvalInstitucional/9-Programa-de-Transparencia-y-Etica-Publica-2025-Vr2.pdf</t>
  </si>
  <si>
    <t>5.5 Comunicación</t>
  </si>
  <si>
    <t>5.5.1</t>
  </si>
  <si>
    <t>Formular anualmente una estrategia de comunicaciones que permita difundir a los grupos de interés externos el Programa de Transparencia y Ética Pública (PTEP) cuatrienal y el plan anual de ejecución y monitoreo, los reportes de los monitoreos realizados y sus actualizaciones, con el acompañamiento de la Subdirección de Planeación y Cumplimiento.</t>
  </si>
  <si>
    <t>Oficina de Comunicaciones Institucionales</t>
  </si>
  <si>
    <t>Sandra Celis</t>
  </si>
  <si>
    <t> La Oficina de Comunicaciones lideró la formulación e implementación de la estrategia de comunicación deel PTEP en tres (3) fases 1. Enfoque estratégico general,  2. Fases de contenido, 3. Cronograma tácticas comunicativas 
https://diancolombia-my.sharepoint.com/:b:/g/personal/jveleza_dian_gov_co/IQDKUTKpKp51SrG80QzK5awIAac4wx6rHxsJBbiPrCld7VY?e=WcYvnF</t>
  </si>
  <si>
    <t>5.5.2</t>
  </si>
  <si>
    <t>Implementar las actividades establecidas en la estrategia de comunicaciones, que permitan difundir a los grupos de interés externos el Programa de Transparencia y Ética Pública (PTEP) cuatrienal y el plan anual de ejecución y monitoreo, los reportes de los monitoreos realizados y sus actualizaciones.</t>
  </si>
  <si>
    <t> La Oficina de Comunicaciones Institucionales ha gestionado la divulgación del programa y su plan anual a través de canales estratégicos como el banner activo en Diannet, la difusión en el boletín Conexión y la disposición permanente de la información en el menú de Transparencia y Acceso a la Información Pública del portal institucional. Se destaca el cumplimiento del 100% en las acciones de socialización programadas para la vigencia 2025, las cuales incluyeron la publicación de lineamientos, informes de seguimiento y encuestas dirigidas a los grupos de interés.</t>
  </si>
  <si>
    <t>5.6 Formación</t>
  </si>
  <si>
    <t>5.6.1</t>
  </si>
  <si>
    <t>Establecer y gestionar ante la Subdirección de Escuela de Impuestos y Aduanas, las necesidades de capacitación sobre el Programa de Transparencia y Ética Pública (PTEP) cuatrienal y el plan anual de ejecución y monitoreo.</t>
  </si>
  <si>
    <t> 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t>
  </si>
  <si>
    <t>5.6.2</t>
  </si>
  <si>
    <t>Incluir en el Plan Institucional de Capacitación (PIC) a más tardar el 30 de enero de cada vigencia, actividades para difundir y apropiar los contenidos del Programa de Transparencia y Ética Pública (PTEP) cuatrienal, con el apoyo de la Subdirección de Planeación y Cumplimiento.</t>
  </si>
  <si>
    <t>Dirección de Gestión Corporativa
Subdirección de Escuela de Impuestos y Aduanas</t>
  </si>
  <si>
    <t>21-ene-2026</t>
  </si>
  <si>
    <t xml:space="preserve"> Sandra Celis</t>
  </si>
  <si>
    <t>De acuerdo con el diagnóstico de necesidades de capacitación, se incluyó en el Plan Institucional de Capacitación 2026, que actualmente se encuentra en proceso de aprobación, la actividad académica # 22 denominada “Programa de Transparencia y de Ética Pública (PTEP)”  dicha actividad se realizará bajo modalidad de docencia interna por parte de la Subdirección de Planeación y cumplimiento, y en articulación con entidades del estado, para este caso con la Secretaria de Transparencia de la Presidencia de la República. Teniendo en cuenta que el Plan Institucional de Capacitación 2026 se encuentra en proceso de aprobación, es necesario esperar el próximo comité institucional de gestión y desempeño; el plan aprobado se publicará en la página web de la entidad el próximo 30 de enero, por lo cual a partir del mes de febrero iniciará la etapa de planeación de la actividad académica por parte del líder de proyecto que se asigne a la actividad.</t>
  </si>
  <si>
    <t>5.6.3</t>
  </si>
  <si>
    <t>Ejecutar las actividades de formación establecidas en el PIC para difundir y apropiar los contenidos del Programa de Transparencia y Ética Pública (PTEP).</t>
  </si>
  <si>
    <t>Subdirección de Escuela de Impuestos y Aduanas</t>
  </si>
  <si>
    <t>La ejecución de actividades del PIC 2026, está sujeta a su aprobación la cual se publicará el próximo 30 de enero de 2026.</t>
  </si>
  <si>
    <t>5.6.4</t>
  </si>
  <si>
    <t>Incluir en el Programa de inducción y reinducción de la DIAN, actividades para difundir y apropiar los contenidos del Programa de Transparencia y Ética Pública (PTEP) cuatrienal, con el apoyo de la Subdirección de Planeación y Cumplimiento.</t>
  </si>
  <si>
    <t>Dirección de Gestión Corporativa
Subdirección de Escuela de Impuestos y Aduanas
Subdirección de Empleo Público</t>
  </si>
  <si>
    <t> En la actividad de Reinducción 2025, la cual se desarrolló en el último trimestre de la vigencia se incluyó información del PTEP y sus generalidades. En la reinducción, a corte 31 de diciembre participaron un total de 15.154 servidores públicos.
Con relación a la Inducción Institucional, conforme al proceso de actualización de contenidos y módulos previstos, desde la Subdirección de Planeación y Cumplimiento se determinó el contenido a incluir en esta actividad en 2026, insumo que fueron recibidos por la Subdirección Escuela y se incorporará al apartado donde se aloje los contenidos de PTEP.</t>
  </si>
  <si>
    <t>5.6.5</t>
  </si>
  <si>
    <t>Ejecutar las actividades de inducción y reinducción para difundir y apropiar los contenidos del Programa de Transparencia y Ética Pública (PTEP) cuatrienal.</t>
  </si>
  <si>
    <t>Subdirección de Escuela de Impuestos y Aduanas
Subdirección de Empleo Público</t>
  </si>
  <si>
    <t>En la actividad de Reinducción 2025, la cual se desarrolló en el último trimestre de la vigencia, a corte 31 de diciembre participaron un total de 15.154 servidores públicos en la visualización y aprobación de esta actividad.
Con relación a la Inducción Institucional, conforme al proceso de actualización de contenidos y módulos previstos, desde la Subdirección de Planeación y Cumplimiento se determinó el contenido a incluir en esta actividad en 2026, insumo que fuer recibido por la Subdirección Escuela y se incorporará al apartado donde se aloje los contenidos de PTEP. Una vez se disponga de esta versión de la Inducción actualizada será de objeto de visualización y consulta de la información PTEP.</t>
  </si>
  <si>
    <t>5.7 Ejecución</t>
  </si>
  <si>
    <t>5.7.1</t>
  </si>
  <si>
    <t>Dar cumplimiento a las responsabilidades establecidas en el Programa de Transparencia y Ética Pública (PTEP) cuatrienal.</t>
  </si>
  <si>
    <t>Direcciones y Oficinas del Nivel Central</t>
  </si>
  <si>
    <t>Las áreas responsables han avanzado en la ejecución de las actividades establecidas en el PTEP y su plan de ejecución y monitoreo, tal como se indica en el presente informe.</t>
  </si>
  <si>
    <t>5.7.2</t>
  </si>
  <si>
    <t>Implementar las actividades formuladas y aprobadas en el plan anual de ejecución y monitoreo del Programa de Transparencia y Ética Pública (PTEP), dentro de los plazos establecidos.</t>
  </si>
  <si>
    <t>Direcciones y Oficinas del Nivel Central y/o Seccionales</t>
  </si>
  <si>
    <t>5.8 Modificación</t>
  </si>
  <si>
    <t>5.8.1</t>
  </si>
  <si>
    <r>
      <t>Solicitar ajuste al Programa de Transparencia y Ética Pública (PTEP) cuatrienal y/o al plan anual de ejecución y monitoreo, con sus respectivas justificaciones y visto bueno de los Directores, Jefes de Oficina y/o Seccionales, se realizarán únicamente en los meses de mayo y septiembre de cada año</t>
    </r>
    <r>
      <rPr>
        <u/>
        <sz val="11"/>
        <color rgb="FF000000"/>
        <rFont val="Calibri"/>
        <family val="2"/>
      </rPr>
      <t xml:space="preserve"> o cuando se requiera para aquellos casos de fuerza mayor que se presenten</t>
    </r>
    <r>
      <rPr>
        <sz val="11"/>
        <color rgb="FF000000"/>
        <rFont val="Calibri"/>
        <family val="2"/>
      </rPr>
      <t>, las cuales se remitirán a la Subdirección de Planeación y Cumplimiento al correo planeacion@dian.gov.co.</t>
    </r>
  </si>
  <si>
    <t>En el período octubre a diciembre de 2025 se recibieron en la Subdirección de Planeación y Cumplimiento solicitudes  de ajuste al  plan anual de ejecución y monitoreo del Programa de Transparencia y Ética Pública (PTEP) 2025-2026 por parte de:
- Subdirección de Apoyo en la Lucha contra el Delito Aduanero y Fiscal
- Oficina de Seguridad de la Información
- Oficina de Comunicaciones Institucionales
Presentado y aprobados en la cuarta sesión del Comité Institucional de Gestión y Desempeño (CIGD) celebrado el 22 y 23 de diciembre de 2025</t>
  </si>
  <si>
    <t>5.8.2</t>
  </si>
  <si>
    <t>Consolidar las solicitudes de ajuste al Programa de Transparencia y Ética Pública (PTEP) cuatrienal y/o al plan anual de ejecución y monitoreo, y analizar si afectan los objetivos, propósitos, alcance y componentes del PTEP, así como la articulación con otras políticas de gestión y desempeño institucional para determinar la instancia responsable de aprobación de acuerdo con lo establecido en el numeral 5.3.</t>
  </si>
  <si>
    <t>La Subdirección de Planeación y Cumplimiento consolidó las solicitudes  de ajuste al  plan anual de ejecución y monitoreo del Programa de Transparencia y Ética Pública (PTEP) 2025-2026 recibidas, y por tal razon, incluyó un punto en la agenda del cuarto CIGD la presentación de la propuesta de versión 2 del PTEP explicativo y del Plan de ejecución y Monitoreo 2025-2026.</t>
  </si>
  <si>
    <t>5.8.3</t>
  </si>
  <si>
    <t>Aprobar las solicitudes de ajuste al Programa de Transparencia y Ética Pública (PTEP) cuatrienal y/o al plan anual de ejecución y monitoreo, según lo establecido en el numeral 5.3 del presente documento.</t>
  </si>
  <si>
    <t>Comité Institucional de Gestión y Desempeño
Subdirección de Planeación y Cumplimiento</t>
  </si>
  <si>
    <t>En la cuarta sesión del Comité Institucional de Gestión y Desempeño (CIGD) celebrado el 22 y 22 de diciembre de 2025, se presentó la versión 2 del documento del PTEP explicativo y plan de ejecución y monitoreo 2025-2026, los cuales fueon aprobados por unanimidad.</t>
  </si>
  <si>
    <t>PROGRAMA DE TRANSPARENCIA Y ETICA PÚBLICA - PTEP
PLAN DE EJECUCIÓN Y MONITOREO 2025-2026</t>
  </si>
  <si>
    <t>Temática</t>
  </si>
  <si>
    <t xml:space="preserve"> 1. Gestión del Riesgo </t>
  </si>
  <si>
    <t>2</t>
  </si>
  <si>
    <t>RESULTADO MONITOREO 1ERA LINEA DE DEFENSA
PERIODO : JULIO A SEPTIEMBRE DE 2025</t>
  </si>
  <si>
    <t>MONITOREO 2DA LINEA DE DEFENSA
(SUBDIRECCIÓN DE PLANEACIÓN Y SEGUIMIENTO)</t>
  </si>
  <si>
    <t>RESULTADO MONITOREO 1ERA LINEA DE DEFENSA
PERIODO :OCTUBRE A DICIEMBRE DE 2025</t>
  </si>
  <si>
    <t>Acción Estratégica</t>
  </si>
  <si>
    <t>Actividad</t>
  </si>
  <si>
    <t>Indicador</t>
  </si>
  <si>
    <t>Meta</t>
  </si>
  <si>
    <t xml:space="preserve">Responsable </t>
  </si>
  <si>
    <t>Fecha inicio</t>
  </si>
  <si>
    <t>Fecha final</t>
  </si>
  <si>
    <t>Financiación</t>
  </si>
  <si>
    <t>Porcentaje de avance consolidado anual
(%)</t>
  </si>
  <si>
    <t>Descripción del avance realizado y del indicador
(Cualitativo)</t>
  </si>
  <si>
    <t xml:space="preserve">Enlace / Repositorio  donde su ubican las evidencias </t>
  </si>
  <si>
    <t>Estado de la actividad</t>
  </si>
  <si>
    <t>Observaciones, recomendaciones o alertas</t>
  </si>
  <si>
    <t>1.1 Riesgos para la integridad</t>
  </si>
  <si>
    <t>Revisión y aprobación del Modelamiento del Proceso Administración Integral de Riesgos.</t>
  </si>
  <si>
    <t>Proceso revisado y aprobado</t>
  </si>
  <si>
    <t>Subdirección de Procesos</t>
  </si>
  <si>
    <t>Funcionamiento</t>
  </si>
  <si>
    <t>Durante el periodo se ha venido trabajando conjuntamente con los expertos técnicos de las dependencias involucradas en la definición y validación del flujo de actividades del proceso, detallando el qué, cómo y dónde se ejecutan las mismas.
Asimismo, se han desarrollado interacciones con los proveedores y clientes internos del proceso, con el fin de fortalecer la comprensión integral del mismo y garantizar su articulación con las demás áreas que intervienen</t>
  </si>
  <si>
    <t>https://diancolombia.sharepoint.com/sites/diannetpruebas/procesos/Paginas/Mapa-de-Procesos.aspx</t>
  </si>
  <si>
    <t xml:space="preserve">En ejecución </t>
  </si>
  <si>
    <t>Sin novedad ya que la actividad están siendo ejecutada de acuerdo con lo programado.</t>
  </si>
  <si>
    <t>El modelamiento del proceso de Administración Integral de Riesgo fue aprobado por el líder de proceso (Subdirector de Procesos)  el 27/10/2025, consolidando el marco institucional para la gestión, seguimiento y mejora continua del riesgo.</t>
  </si>
  <si>
    <t>https://diancolombia.sharepoint.com/:u:/s/EquipoCOGC/IQBwN82UtOVMSZAePpEw5Yt8AZ-jOCc1g0cKAeG2vImLKxw?e=ksYh5y</t>
  </si>
  <si>
    <t>Finalizada</t>
  </si>
  <si>
    <t xml:space="preserve">Se evidencia aprobación proceso </t>
  </si>
  <si>
    <t>Seguimiento a las etapas de la gestión de riesgos de integridad cuatrimestralmente.</t>
  </si>
  <si>
    <t>Informe cuatrimestral</t>
  </si>
  <si>
    <t>3-jun-25
1-oct-25</t>
  </si>
  <si>
    <t>31-jul-25
28-nov-25</t>
  </si>
  <si>
    <t>El 09 de julio de 2025  se socializó el informe de riesgos correspondiente al primer cuatrimestre 2025.
A la fecha se encuentra en elaboración el informe correspondiente al segundo cuatrimestre 2025</t>
  </si>
  <si>
    <t>https://diancolombia-my.sharepoint.com/:b:/g/personal/mveranop_dian_gov_co/EdLDvQ_80iZMkD0oHno7_D4BXIpGa0nbGxO0Gbnu7xiWig?e=mYYrcs</t>
  </si>
  <si>
    <t>Se culminó la elaboración del informe correspondiente al II trimestre del 2025 el cual fue socializado a los Directores y gestores el 18 de noviembre de 2025, así mismo, se encuentra en elaboración el informe correspondiente al III trimestre de 2025. </t>
  </si>
  <si>
    <t>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t>
  </si>
  <si>
    <t>Se evidencia publicación en la intranet del los informes de gestión de Riesgos I y II cuatrimestre 2025</t>
  </si>
  <si>
    <t>2-feb-26
1-jun-26
1-oct-26</t>
  </si>
  <si>
    <t>31-mar-26
31-jul-26
30-nov-26</t>
  </si>
  <si>
    <t>-</t>
  </si>
  <si>
    <t>Se realizará en el 2026</t>
  </si>
  <si>
    <t>Sin iniciar</t>
  </si>
  <si>
    <t>Sin novedad ya que las actividades están programadas para la vigencia 2026</t>
  </si>
  <si>
    <t>1.2. Gestión de riesgos de LA/FT/FP</t>
  </si>
  <si>
    <t>Revisión y solicitud de actualización del Código de Buen Gobierno en lo relacionado con la gestión de riesgos de LA/FT/FP.</t>
  </si>
  <si>
    <t>Codigo de Buen Gobierno revisado</t>
  </si>
  <si>
    <t>Subdirección de Apoyo en la Lucha contra el Delito Aduanero y Fiscal</t>
  </si>
  <si>
    <t>Antes del cierre de agosto ya se encontraba en proceso de revisión, aprobación y publicación el cambio del Código de bueno Gobierno.
Se evidencia que la actualización se realiza el 10/09/2025 y en esta se incluye en el numeral "9. POLÍTICA PARA LA ADMINISTRACIÓN DE RIESGOS – SISTEMA DE GESTIÓN DE RIESGOS INSTITUCIONALES", lo relacionado con Riesgos de lavado de activos, financiación del terrorismo y financiación para la proliferación de armas de destrucción masiva – LAFT/FPADM.
Se anexa enlace del Código de buen gobierno actualizado.</t>
  </si>
  <si>
    <t>https://diancolombia.sharepoint.com/sites/diannetpruebas/Areas/Carpetas%20Organizacional/Nuevos_Procesos/Planeaci%C3%B3n_Estrategia_Control/CG_PEC_0001.pdf
https://diancolombia-my.sharepoint.com/:f:/g/personal/acastroc_dian_gov_co/EsRjFc9y9J5Miq8ZhGNuvdUBGEl5w_bL2AHY7PxG9depRQ?e=QPNVBW</t>
  </si>
  <si>
    <t>La actividad se ejecutó dentro del plazo establecido.</t>
  </si>
  <si>
    <t>N/A</t>
  </si>
  <si>
    <t>Actividad terminada 31 de agosto de 2025</t>
  </si>
  <si>
    <t>Consolidar las solicitudes de ajuste y actualizar el Código de Buen Gobierno en lo relacionado con la gestión de riesgos de LA/FT/FP.</t>
  </si>
  <si>
    <t>Codigo de Buen Gobierno  actualizado</t>
  </si>
  <si>
    <t>Subdirección Procesos</t>
  </si>
  <si>
    <t>Se actualizó el código del buen gobierno al 19/09/2025, en el cual se incluyó la actualización de la política para la administración de riesgos de la Entidad, incluyendo la Gestión de riesgos de LA/FT/FP.
En el año 2026 se ajustará a la nueva guía DAFP versión 7, con plazo al septiembre 2026</t>
  </si>
  <si>
    <t>https://diancolombia.sharepoint.com/sites/diannetpruebas/Areas/Carpetas%20Organizacional/Forms/AllItems.aspx?id=%2Fsites%2Fdiannetpruebas%2FAreas%2FCarpetas%20Organizacional%2FNuevos%5FProcesos%2FPlaneaci%C3%B3n%5FEstrategia%5FControl%2FCG%5FPEC%5F0001%2Epdf&amp;parent=%2Fsites%2Fdiannetpruebas%2FAreas%2FCarpetas%20Organizacional%2FNuevos%5FProcesos%2FPlaneaci%C3%B3n%5FEstrategia%5FControl&amp;p=true&amp;ga=1</t>
  </si>
  <si>
    <t>Documentar la metodologia para la identificación,  valoración y monitoreo de riesgos de LA/FT/FP.</t>
  </si>
  <si>
    <t>Cartilla metodologica para riesgos de LA/FT/FP</t>
  </si>
  <si>
    <t>El 10 de septiembre de 2025, la Subdirección de Apoyo en la Lucha contra el Delito Aduanero y Fiscal remitió al Subdirector de Procesos el proyecto de la cartilla de gestión de riesgos LA/FT/FP, con el fin de iniciar el proceso de revisión correspondiente.
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
Por lo anterior, es necesario cambiar la fecha de finalización de la actividad para el 15/11/2025, para contar con el tiempo suficiente para revisar nuevamente la cartilla, incluir los cambios de Guía para la Gestión Integral de Riesgos versión 7 (V7)</t>
  </si>
  <si>
    <t>https://diancolombia-my.sharepoint.com/:f:/g/personal/acastroc_dian_gov_co/En1eS_ijgtdAn-A_07hJk6sBq80meXEH5KSr7pENr-wTug?e=OzMndZ</t>
  </si>
  <si>
    <t>Atrasada</t>
  </si>
  <si>
    <t>De acuerdo con lo indicado por el área responsable, se sugiere al área responsable finalizar la ejecución de la actividad antes de terminar la presente vigencia.
Respecto a lo indicado por el área responsable sobre el cambio de la fecha de finalización, no es posible realizarlo, debido a que fue presentado por fuera de los términos establecidos en los lineamientos del componente transversal, mayo y septiembre.</t>
  </si>
  <si>
    <t>Se realizaron reuniones de coordinación con la Subdirección de Procesos, en las cuales se concluyó que, de conformidad con la Guía para la Gestión Integral de Riesgos – Versión 7, publicada por el DAFP, los riesgos asociados al lavado de activos deben incorporarse en la cartilla CT-PEC-0151 Gestión de Riesgos, dado que estos corresponden a una amenaza dentro de los riesgos de integridad.
En consecuencia, el 27 de noviembre de 2025 se publicó la cartilla CT-PEC-0151 Gestión de Riesgos – Versión 2, en la cual se incluyen los riesgos de lavado de activos y se establece que su gestión se realizará bajo la misma metodología y herramientas definidas para los demás riesgos de integridad. Asimismo, se precisa que el liderazgo metodológico queda a cargo de la Subdirección de Apoyo en la Lucha contra el Delito Aduanero y Fiscal.</t>
  </si>
  <si>
    <t>https://diancolombia.sharepoint.com/:b:/s/diannetpruebas/Areas/IQCJW6ZVfZrDRpHGmaYr6cHYAcF_9esEBHIkM0STb0jp6JI?e=4crdOj</t>
  </si>
  <si>
    <t xml:space="preserve">Acción terminada 
Cartilla Gestión de Riesgos 
Versión 02
Código CT-PEC-0151
Año 2025
</t>
  </si>
  <si>
    <t>Diseño del Sistema de riesgos de LA/FT/FP</t>
  </si>
  <si>
    <t>Manual del Sistema de administración de riesgos LA/FT/FP</t>
  </si>
  <si>
    <t>Inicia ejecución el 01/10/2025</t>
  </si>
  <si>
    <t>Sin novedad ya que la actividad esta programada para iniciar en octubre de 2025.</t>
  </si>
  <si>
    <t>Con el diseño y la publicación de la cartilla CT-PEC-0151 Gestión de Riesgos – Versión 2, se da cumplimiento al 100 % de la actividad, en la medida en que dicha cartilla tiene como objetivo “orientar la identificación, valoración, tratamiento y seguimiento de los riesgos en la Unidad Administrativa Especial Dirección de Impuestos y Aduanas Nacionales – UAE DIAN, en cumplimiento de los lineamientos institucionales y de acuerdo con las mejores prácticas en gestión de riesgos”.
En este sentido, al incorporarse los riesgos de Lavado de Activos, Financiación del Terrorismo y Proliferación de Armas de Destrucción Masiva (LA/FT/FP) en la cartilla, estos quedan integrados al sistema de gestión de riesgos de la entidad, específicamente dentro de los riesgos de integridad, por lo cual no se requiere la elaboración de un manual independiente para el Sistema de Administración de Riesgos LA/FT/FP.
Es  importante resaltar que los riesgos de integridad asociados a LA/FT/Fp se gestionaran en las mismas herramientas definidas por la Subdirección de Procesos.</t>
  </si>
  <si>
    <t>Acción terminada 
Cartilla Gestión de Riesgos 
Versión 02
Código CT-PEC-0151
Año 2025</t>
  </si>
  <si>
    <t>1.3. Canales de denuncia</t>
  </si>
  <si>
    <t>Incorporar en la política de administración de riesgos para la integridad pública y de LA/FT/FP referencia de los canales institucionales de denuncia.</t>
  </si>
  <si>
    <t>Politica de administración de riesgos actualizadas</t>
  </si>
  <si>
    <t>Se encuentra en revisión la política por parte de lavado de activos y la Subdirección de Procesos, se realizará mesa de trabajo con el área de lavado de activos el 24 de octubre para definir ajustes iniciales a la política.</t>
  </si>
  <si>
    <t>Angela Marquez</t>
  </si>
  <si>
    <t>Sin novedad ya que la actividad esta siendo ejecutada de acuerdo con lo programado.</t>
  </si>
  <si>
    <t>Ya se cuenta con la política de administración de riesgos ajustada en lo correspondiente a los canales institucionales de denuncia, dicho documento se encuentra en proceso de validación y aprobación.</t>
  </si>
  <si>
    <t>https://diancolombia.sharepoint.com/:w:/s/EquipoCOGC/IQD2-6NRAnPLQ4zo-IgPfduuAfyPFBQiWfLd4TdmhhWfUZU?e=sbf7U2</t>
  </si>
  <si>
    <t xml:space="preserve">Paola Ortiz </t>
  </si>
  <si>
    <t xml:space="preserve">Se evidencia información relacionada con la Gestión de la operación del canal institucional de denuncias por Corrupción </t>
  </si>
  <si>
    <t>Adelantar el modelamiento a nivel de detalle (subprocesos) del proceso Actuaciones Extensivas que contiene lo establecido en el procedimiento PR-COA/COT-0316 Procedimiento Reporte de Operaciones Sospechosas de LA/FT</t>
  </si>
  <si>
    <t>Vistas de detalle aprobadas</t>
  </si>
  <si>
    <t>Subdirección de Apoyo en la Lucha contra el Delito Aduanero y Fiscal
Subdirección de Procesos</t>
  </si>
  <si>
    <t>Se han realizado mesas de trabajo y actualmente se cuenta con el borrador del documento que describe el subproceso de Lavado de Activos. Dicho documento se encuentra en etapa de revisión y se espera sea probado en el transcurso del año 2026.</t>
  </si>
  <si>
    <t>https://diancolombia-my.sharepoint.com/:f:/g/personal/acastroc_dian_gov_co/IgBDWVa4bIAOQps58ZaLGAE1Aev3lKLEapmt9gueZh6C2_w?e=ydZSNi</t>
  </si>
  <si>
    <t>Finaliza 31 de julio de 2026</t>
  </si>
  <si>
    <t>Diagnóstico de los canales de denuncia de corrupción de acuerdo con la normativa aplicable entre las cuales se encuentra Guia para la implementación y puesta en marcha de canales de denuncia de corrupción.</t>
  </si>
  <si>
    <t>Documento de diagnostico</t>
  </si>
  <si>
    <t>Subdirección de Servicio al Ciudadano en Asuntos Tributarios  y Coordinación de Canales</t>
  </si>
  <si>
    <t>Se cuenta con un primer borrador del documento Diagnóstico, el cual debe ser desarrollado y consolidado.</t>
  </si>
  <si>
    <t>https://diancolombia-my.sharepoint.com/:w:/g/personal/amendozac_dian_gov_co/ETlA_Wtm28VPln8Y1mVEvv0B1WbVHzmA0OyjkfIsdYSWRQ?e=IMDHaL</t>
  </si>
  <si>
    <t>El documento  de Diagnóstico en su versión final se encuentra en revisión y aprobación final por parte de la Coordinación de canales para el mes de enero de 2026 .</t>
  </si>
  <si>
    <t>Se evidencia documento Diagnóstico Técnico de los Canales de Denuncia de Corrupción en la DIAN 
Finaliza 31 de enero de 2026</t>
  </si>
  <si>
    <t>1.4. Debida diligencia</t>
  </si>
  <si>
    <t>Incorporar en la política de administración de riesgos para la integridad pública y de LA/FT/FP la referencia de los procesos de debida diligencia para el conocimiento de la contraparte.</t>
  </si>
  <si>
    <t>Ya se cuenta con la política de administración de riesgos ajustada en lo correspondiente a la debida diligencia, dicho documento se encuentra en proceso de validación y aprobación.</t>
  </si>
  <si>
    <t>Se evidencia documento Política para la administración de riesgos</t>
  </si>
  <si>
    <t>Adelantar el modelamiento a nivel de detalle (subprocesos) del proceso Administración del Talento Humano que contiene lo establecido en el procedimiento PR-TAH-0061 Vinculación de Personal incorporando la debida diligencia</t>
  </si>
  <si>
    <t>Subdirección de Empleo Público
Subdirección de Procesos</t>
  </si>
  <si>
    <t xml:space="preserve">De acuerdo con la nueva metodología BPMN, este proceso cuenta con 18 subprocesos, de los cuales dos (2) de ellos se relacionan con el tema de la provisión. </t>
  </si>
  <si>
    <t xml:space="preserve">https://diancolombia-my.sharepoint.com/:f:/g/personal/pmalagong_dian_gov_co/EpfOtVZJEkVDtlufNwKywTcBH45fdGGz0PLWlOvIrfMQNA?e=2qJgI7
</t>
  </si>
  <si>
    <t xml:space="preserve">Se unficó en un solo subproceso, en razón a la metodología BPMN .
</t>
  </si>
  <si>
    <t>https://diancolombia-my.sharepoint.com/:f:/g/personal/mhernandezr3_dian_gov_co/IgDpI37DfeWrQaLY5Vusql5gAc73KaJw4LiXa053rTXVT9w?e=TjYtGm</t>
  </si>
  <si>
    <t>Finalizada octubre 2025</t>
  </si>
  <si>
    <t>Adelantar el modelamiento a nivel de detalle (subprocesos) del proceso Adquisiciones que contiene lo establecido en los documentos MN-ADF-0013 Manual de Contratación, PR-ADF-0278 Elaboración y actualización del plan anual de adquisiciones, PR-ADF-0433 Procedimiento Etapa Contractual, PR-ADF-0435 – Procedimiento Etapa Precontractual, PR-ADF-0434 – Procedimiento Etapa Poscontractual, CT-ADF-0109 – Cartilla de supervisión y/o interventoría, IN-ADF-0087 Modificación de contratos,IN-ADF-0088- Proceso sancionatorio y el IN-ADF-0226- Modalidades de selección, incorporando la debida diligencia.</t>
  </si>
  <si>
    <t>Subdirección de Compras y Contratos
Subdirección de Procesos</t>
  </si>
  <si>
    <t>El avance del modelamiento a nivel de detalle del proceso de “Gestión Contractual” y los subprocesos de “Plan anual de adquisiciones, Etapa Precontractual, Etapa Contractual, Etapa Poscontractual, modificación de contratos, sancionatorio y declaratoria”, ya fueron desarrollados en su totalidad conforme a los procedimientos establecidos por la Subdirección de Compras y Contratos  y actualmente se encuentran en proceso de revisión y firma por parte de la Subdirectora de dicha dependencia.</t>
  </si>
  <si>
    <t>Sin novedad ya que la actividad está siendo ejecutada de acuerdo con lo programado.</t>
  </si>
  <si>
    <t>Se finalizó el modelamiento a nivel de detalle, se diagramaron las interacciones y  fueron aprobados por la subdirectora de compras y contratos el proceso "Gestión Contractual" y los subprocesos "Plan Anual de Adquisiciones, Etapa precontractual, Etapa contractual, Etapa Postcontractual, Modificación de contratos, Proceso Sancionatorio y Dexclaratoria de Siniestro"  elaborados conforme  el modelo Bussines Process Management- BPM utilizando la herramienta enterprise Architec.</t>
  </si>
  <si>
    <t>https://diancolombia-my.sharepoint.com/:f:/g/personal/dpalaciol_dian_gov_co/IgDl_tXSZignSKZS6zUfaWD4AREUqDi0AQzeCodrlgJPJEQ?e=E0Z64u</t>
  </si>
  <si>
    <t xml:space="preserve">Finalizada </t>
  </si>
  <si>
    <t xml:space="preserve">2. Redes y Articulación </t>
  </si>
  <si>
    <t>2.1 Redes internas</t>
  </si>
  <si>
    <t>Evaluar la necesidad de crear redes internas para el desarrollo los contenidos del Programa de Transparencia, en caso positivo, identificar su conformación, roles y responsables, así como las tareas asignadas y los lineamientos sobre su funcionamiento.</t>
  </si>
  <si>
    <t>Documento de evaluación</t>
  </si>
  <si>
    <t xml:space="preserve"> En el mes de mayo de 2025 la Subdirección de Planeación y Cumplimiento (SPYC),  elaboró una encuesta a modo de diagnóstico del Programa de Transparencia y Etica Pública-PTEP,  en el cual se recolectó información de las redes internas existentes en la entidad. Dicha información fue validada con los enlaces de planeación de las direcciones y oficinas para determinar las redes internas vigentes. Posteriormente se realizó su clasificación en temáticas tales como Gestión del Riesgo, Promoción de la Transparencia y Gestión Ética.</t>
  </si>
  <si>
    <t>https://diancolombia.sharepoint.com/:f:/s/Sub-Plan-Cump/ErKCuhjL9CJMp3XfaY6WklwB1yf_GZWBy6SoCJJO2jHczg?e=mL86mp</t>
  </si>
  <si>
    <t xml:space="preserve">Desde la Subdirección de Planeación y Cumplimiento se consolidó la información reportada por las áreas en la encuesta diagnóstico relacionada con el mapeo de  redes internas y externas. </t>
  </si>
  <si>
    <t>C:\Users\jortizg1\OneDrive - Direccion de Impuestos y Aduanas Nacionales de Colombia\Documentos DIAN\DIAN\59. Redes Internas y Externas DIAN\08092025_Mapeo redes internas y externas DIAN 2025.xlsx</t>
  </si>
  <si>
    <t xml:space="preserve">Se evidencia información relacionada con Consejos, Comités, Juntas Directivas, entre otras, donde participa la entidad. </t>
  </si>
  <si>
    <t xml:space="preserve">2.2 Redes externas </t>
  </si>
  <si>
    <t>Elaborar el Mapa de redes externas (Internacionales y Nacionales) y su articulación</t>
  </si>
  <si>
    <t>Mapa de redes y articulación</t>
  </si>
  <si>
    <t>La Subdirección de Planeación y Cumplimiento (SPYC) distribuyó su equipo  para acompañar a las direcciones, subdirecciones y oficinas a fin de iniciar el levantamiento de información que permita la construcción del mapa de redes externas, encontrándose  en proceso de recibir la información de las áreas sobre las redes existentes y los datos requeridos.</t>
  </si>
  <si>
    <t xml:space="preserve">Se elaboró el mapa de redes internas y externas, donde se identificaron 50 instancias entre consejos, comités, juntas, mesas de trabajo, entre otros, donde participa la entidad, asi mismo el mapa se envió a los directivos y direcciones seccionale spara revisión y observaciones para posterior publicación. </t>
  </si>
  <si>
    <t>C:\Users\jortizg1\OneDrive - Direccion de Impuestos y Aduanas Nacionales de Colombia\Documentos DIAN\DIAN\59. Redes Internas y Externas DIAN\PTEP_Mapa de redes internas y externas (1versión).xlsx</t>
  </si>
  <si>
    <t xml:space="preserve">Se evidencia documento  </t>
  </si>
  <si>
    <t xml:space="preserve">Elaborar un documento de lineamientos para elaboración, actualización y publicación del Mapa de redes externas y articulación y para el envío de reportes. </t>
  </si>
  <si>
    <t>Documento elaborado y aprobado</t>
  </si>
  <si>
    <t>Sin novedad ya que las actividades están programadas para iniciar en enero de 2026.</t>
  </si>
  <si>
    <t>3. Modelo Estado Abierto</t>
  </si>
  <si>
    <t>RESULTADO MONITOREO 1ERA LINEA DE DEFENSA
PERIODO : ENERO A MARZO DE 2026</t>
  </si>
  <si>
    <t xml:space="preserve">3.1 Acceso a la información pública y transparencia
</t>
  </si>
  <si>
    <t>Adelantar el modelamiento a nivel de detalle del proceso Comunicación que contiene lo establecido en el Procedimiento PR-PEC-0247  Comunicación Externa (subprocesos). También del Protocolo de Gestión de Comunicaciones en momentos de crisis (OD-PEC-0002 de 2022)</t>
  </si>
  <si>
    <t>Oficina de Comunicaciones Institucionales
Subdirección de Procesos</t>
  </si>
  <si>
    <t>El Protocolo de gestión de crisis ya se encuentra 100% actualizado y publicado.
Por otra parte, el proceso de comunicación quedó integrado en uno solo (interna y externa) y su modelamiento se encuentra en un 95%</t>
  </si>
  <si>
    <t>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
https://diancolombia-my.sharepoint.com/:b:/g/personal/jveleza_dian_gov_co/EWjb2_2No6BJjl7Gy-tce6oBt568HrEkuhmjEy5CzVljsQ?e=6icBlw</t>
  </si>
  <si>
    <t>Se evidencia documento Protocolo de Gestión de Comunicaciones en momentos de crisis 
Versión 2
Código OD-PEC-0002
año 2025. Enlaces ok</t>
  </si>
  <si>
    <t xml:space="preserve">El Protocolo de gestión de crisis ya se encuentra 100% actualizado y publicado. 
Por otra parte, el proceso de comunicación quedó integrado en uno solo (interna y externa) y su modelamiento se encuentra en un 100% (ya está aprobado).  </t>
  </si>
  <si>
    <t>https://diancolombia.sharepoint.com/sites/diannetpruebas/Areas/Carpetas%20Organizacional/Forms/AllItems.aspx?id=%2Fsites%2Fdiannetpruebas%2FAreas%2FCarpetas%20Organizacional%2FNuevos%5FProcesos%2FMacro%5FGestion%5FEstrategica%2FOD%5FPEC%5F0002%2Epdf&amp;parent=%2Fsites%2Fdiannetpruebas%2FAreas%2FCarpetas%20Organizacional%2FNuevos%5FProcesos%2FMacro%5FGestion%5FEstrategica&amp;p=true&amp;ga=1</t>
  </si>
  <si>
    <t>Enlace ok</t>
  </si>
  <si>
    <t>Actualización del Esquema de Publicación de Información en el botón de Transparencia.</t>
  </si>
  <si>
    <t>Esquema de Publicación de Información actualizado</t>
  </si>
  <si>
    <t>Se efectuó acercamiento con la Subdirección de Planeación y Cumplimiento y con la Oficina de Seguridad de la Información, para determinar la responsabilidad de las diferentes áreas, entendiendo que en la publicación de contenidos intervienen diferentes áreas de acuerdo con su misionalidad y alcance.</t>
  </si>
  <si>
    <t>NA</t>
  </si>
  <si>
    <t>Andrea Moreno</t>
  </si>
  <si>
    <t>Se recomienda realizar las gestiones que se requieran para ejecutar la actividad dentro del plazo, ya que vence el próximo 31 de diciembre de 2025.</t>
  </si>
  <si>
    <t>Se reporta un avance considerable en el Esquema de Publicación de la Información, siguiendo los lineamientos del instructivo IN-PEC-0178. Estamos finalizando la edición y consolidando las respuestas pendientes de otras áreas para completar el contenido del documento.</t>
  </si>
  <si>
    <t>https://diancolombia-my.sharepoint.com/:x:/g/personal/jveleza_dian_gov_co/IQBPzdnDm2NUQaN0itBcGdBEAZMmsMf960N8Gr8ljnPk1AM?e=MZHsu8</t>
  </si>
  <si>
    <t>Se evidencia documento Esquema de Publicación, de acuerdo con la estructura del boton de tranparencia de la pagina web de la entidad. Enlace ok</t>
  </si>
  <si>
    <t>El esquema de publicación de la información ha sido actualizado y aprobado. El documento ya fue enviado a la Subdirección de Planeación y Cumplimiento para su respectivo trámite</t>
  </si>
  <si>
    <t>https://diancolombia-my.sharepoint.com/:u:/g/personal/jveleza_dian_gov_co/IQC5ns3X-hztTaQfQq3VWJ55ARXh7sNOlpCMZIxnDDKBvDo?e=NTTLV7</t>
  </si>
  <si>
    <t>Adelantar el modelamiento a nivel de detalle (subprocesos) del proceso Desarrollo de Escenarios de Interacción que contiene las  Reglas de negocio acorde con  los documentos PR-CAC-0043 Peticiones, quejas, sugerencias, reclamos, felicitaciones y denuncias y CT-CAC-0004 Uso del SIE Servicio Informático Electrónico PQS, peticiones, queja, sugerencias, reclamos y denuncias.</t>
  </si>
  <si>
    <t>Subdirección de Servicio al Ciudadano en asuntos tributarios - Coordinación de PQRS
Subdirección de Procesos</t>
  </si>
  <si>
    <t xml:space="preserve">fecha de inicio 1 de noviembre </t>
  </si>
  <si>
    <t>Sin novedad ya que las actividades están programadas para iniciar en noviembre de 2025.</t>
  </si>
  <si>
    <t>Se encuentran elaborados los modelos de los tres subprocesos de PQSRD, se está trabajando en los últimos ajustes a la documentación de los procedimientos.</t>
  </si>
  <si>
    <t>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t>
  </si>
  <si>
    <t>Finaliza 30 junio de 2026 Enlace ok</t>
  </si>
  <si>
    <t>Se encuentran elaborados y aprobados por la Subdirección de Servicio al Ciudadano en Asuntos Tributarios los subprocesos de PQSRD que hacen parte del proceso Desarrollo de Escenarios de Interacción, está pendiente la publicación por parte de la Subdirección de Procesos, para que los mismos cobren vigencia.</t>
  </si>
  <si>
    <t>https://diancolombia-my.sharepoint.com/:f:/g/personal/dpinzong1_dian_gov_co/IgBIt6FjLKcwRKr1yDahaJ_6Af8P9ZVzJJOTXKMPxU6npas?e=gVTNlA&amp;xsdata=MDV8MDJ8fDlmYWZmYzExODhjZDQzM2EyZWJmMDhkZWFiYjIwN2I3fGZhYjI2ZTVhNzM3YTQ0Mzg4Y2NkOGU0NjVlY2YyMWQ4fDB8MHw2MzkxMzY5NzgyNTUxNjY0MzJ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NU9HSTJObUZpTVMxbFlURmhMVFEzWVRRdE9HTmxNQzFqTkRWbE0yWXpZek16T1RaQWRXNXhMbWRpYkM1emNHRmpaWE12YldWemMyRm5aWE12TVRjM09ERXdNVEF5TkRRME53PT18ZGQxOTM1YWQ5Y2QzNDVlYjlmMjMwOGRlYWJiMjA3YjZ8NWI3ZWQ0NjAyMTkwNDczOWJiNjBhZTAwN2JjOWZhZjQ%3D&amp;sdata=TjYzQ1FxTHFDYUtWK0ExS3FQVElkZzI0a1Z0MlVMY09RQjB4cVRkVm9qYz0%3D&amp;ovuser=fab26e5a-737a-4438-8ccd-8e465ecf21d8%2Ccmorenoa1%40dian.gov.co</t>
  </si>
  <si>
    <t>Actualizar la Circular 0026 de 2020 "Criterios para atender las Solicitudes de Acceso a la Información Pública".</t>
  </si>
  <si>
    <t>Circular actualizada</t>
  </si>
  <si>
    <t>Oficina de Seguridad de la Información
Dirección de Gestión Juridica</t>
  </si>
  <si>
    <t>La Dirección de Gestión Jurídica y la Oficina de Seguridad de la Información adelantaron reuniones por separado  y en conjunto para revisar el tema.</t>
  </si>
  <si>
    <t>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t>
  </si>
  <si>
    <t>El 08/09/2025 se realizó revisión conjunta, por parte de las funcionarias de la DGJ a cargo de este asunto, y se identificaron los temas de competencia de la DGJ que serán objeto de actualización.  
Adicionalmente, se socializó con el Director de Gestión Jurídica una propuesta de plan de trabajo. Mediante Oficio virtual 100202208-1979 de 14/10/2025, la DGJ solicitó comentarios sobre la actualización de la Circular 26 de 2020, a las diferentes direcciones de gestión y jefes de oficina, con corte a 6/11/2025. 
Se realizaron reuniones en conjunto entre la DGJ y la OSI para acordar las acciones a realizar, con el fin de lograr la actualización. Entre esas acciones, se destacan: mesas de trabajo, seguimiento y avances periódicos.</t>
  </si>
  <si>
    <t>Las evidencias se cargaron en el
  espacio creado por la Oficina de Seguridad de la Información:
https://diancolombia.sharepoint.com/sites/OSI/01_DOCUMENTACIN%20OSI/Forms/AllItems.aspx?csf=1&amp;web=1&amp;e=cmyPze&amp;CID=75e6c401%2D6d92%2D4571%2D9859%2D07c376dd23ce&amp;FolderCTID=0x01200089F361559AEA9C46A73820D434F0994F&amp;id=%2Fsites%2FOSI%2F01%5FDOCUMENTACIN%20OSI%2FDocumentos%5FApoyo%2FOPERACIONAL%2F2025%5F100202252%5F027%5F020%5FPROG%5FTRANSPAREN%5FETICA%5FPUB
https://diancolombia.sharepoint.com/sites/OSI/01_DOCUMENTACIN%20OSI/Forms/AllItems.aspx?id=%2Fsites%2FOSI%2F01%5FDOCUMENTACIN%20OSI%2FDocumentos%5FApoyo%2FOPERACIONAL%2F2025%5F100202252%5F027%5F020%5FPROG%5FTRANSPAREN%5FETICA%5FPUB%2F2025%5FCircular%2026&amp;viewid=6f82a83b%2D677b%2D4dcd%2Dbd13%2Dcf592e4120b9&amp;csf=1&amp;CID=75e6c401%2D6d92%2D4571%2D9859%2D07c376dd23ce&amp;FolderCTID=0x01200089F361559AEA9C46A73820D434F0994F</t>
  </si>
  <si>
    <t>Se evidencia repositorio de información circular 26 de 2020
Actividad finaliza el 31 de julio de 2026. Enlaces ok</t>
  </si>
  <si>
    <t>• Se conformó el equipo a cargo de la actualización de la circular 26 por las funcionarias:
"Andrea Gonzalez Porras" &lt;agonzalezp1@dian.gov.co&gt;; "Leydi Nayivi Peña Gaitan" &lt;lpenag@dian.gov.co&gt; "Diana Carolina Bernal Montenegro" &lt;dbernalm1@dian.gov.co&gt;
• Se efectuó una reunión en marzo para conversar y delimitar avances y funciones.
• En el mes de abril se efectuó reunión con la DGEA y se remitió correo para recibir los avances.</t>
  </si>
  <si>
    <t>https://diancolombia.sharepoint.com/:f:/r/sites/OSI/01_DOCUMENTACIN%20OSI/100202252_Oficina_de_Seguridad_de_la_Informacion_TRD2025/027_INFORMES/027_020_INFORMES_DE_GESTION/2026_100202252_027_020_PROG_TRANSPAREN_ETICA_PUB?csf=1&amp;web=1&amp;e=Y1sLBF</t>
  </si>
  <si>
    <t>Adelantar el modelamiento a nivel de detalle del proceso Comunicación que contiene lo establecido en el Procedimiento PR-PEC-0247  Comunicación Externa (subprocesos)  y CT-PEC-0087 Cartilla Técnicas y Herramientas de Comunicaciones.</t>
  </si>
  <si>
    <t xml:space="preserve">El proceso de comunicación quedó integrado en uno solo (interna y externa) y el modelamiento de este ya está en un 95%.
La cartilla Técnicas y Herramientas de Comunicaciones no se va a modelar.
</t>
  </si>
  <si>
    <t>https://diancolombia-my.sharepoint.com/:b:/g/personal/jveleza_dian_gov_co/EU4FlwGCdjFKghBJIaNTZXABweuwSUKMuyLtN_p80Se6jg?e=ykep1W
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t>
  </si>
  <si>
    <t>El proceso de comunicación quedó integrado en uno solo (interna y externa) y el modelamiento de este ya está en un 95%.
La cartilla Técnicas y Herramientas de Comunicaciones no se va a modelar.</t>
  </si>
  <si>
    <t>Finaliza 31 de julio 2026. segundo enlace no funciona.</t>
  </si>
  <si>
    <t xml:space="preserve">El proceso de comunicación quedó integrado en uno solo (interna y externa) y el modelamiento de este ya está en un 100% (ya está aprobado). 
La cartilla Técnicas y Herramientas de Comunicaciones no se va a modelar. </t>
  </si>
  <si>
    <t>https://diancolombia-my.sharepoint.com/my?id=%2Fpersonal%2Fjveleza%5Fdian%5Fgov%5Fco%2FDocuments%2F003%5FPlaneaci%C3%B3n%2F2025%2FPTEP%2Fseptiembre%2030%202025%2FEvidencia%20protocolo%20de%20crisis%2FCT%2DPEC%2D0087%2Epdf&amp;parent=%2Fpersonal%2Fjveleza%5Fdian%5Fgov%5Fco%2FDocuments%2F003%5FPlaneaci%C3%B3n%2F2025%2FPTEP%2Fseptiembre%2030%202025%2FEvidencia%20protocolo%20de%20crisis&amp;ct=1778678681403&amp;or=WORD%2DWEB%2EBODY%2ENT&amp;ga=1</t>
  </si>
  <si>
    <t>Adelantar el modelamiento a nivel de detalle (subprocesos) del proceso Seguridad y Privacidad de la Información que contiene lo establecido en los documentos: 
PR-IIT-0366 Procedimiento Gestión de Activos de Información.</t>
  </si>
  <si>
    <t>Oficina de Seguridad de Información
Subdirección de Procesos</t>
  </si>
  <si>
    <t xml:space="preserve">Por parte de la Subdirección de Procesos y la Oficina de Seguridad de la Información, se viene desarrollando el modelamiento del Proceso de Seguridad de la Información junto con sus respectivos subprocesos. </t>
  </si>
  <si>
    <t>Se complementó el Subproceso de Ciberseguridad, incluyendo la recolección de evidencia digital en el marco de incidentes de Seguridad de la Información, Acciones de Control y Fiscalización e  Investigaciones TACI (Tributarias, Aduaneras, Cambiarias e Internacional); lo anterior en el contexto de la Recolección, Procesamiento y Custodia de la Evidencia Digital.
Ver archivos de evidencia "Evd 2do sem 2025"</t>
  </si>
  <si>
    <t>https://diancolombia.sharepoint.com/:f:/r/sites/OSI/01_DOCUMENTACIN%20OSI/Documentos_Apoyo/OPERACIONAL/2025_100202252_027_020_PROG_TRANSPAREN_ETICA_PUB?csf=1&amp;web=1&amp;e=cmyPze</t>
  </si>
  <si>
    <t>Se evidencia repositorio de información del proceso Seguridad y Privacidad de la información
Actividad finaliza 31 de julio 2026. Enlace ok</t>
  </si>
  <si>
    <t>Desde la Oficina de Seguridad de la Información (OSI) se otorga la aprobación de la primera versión validada de los subprocesos, en el marco de la nueva arquitectura de procesos. No obstante, esta aprobación queda sujeta a revisiones periódicas, las cuales podrán realizarse en función de cambios en el contexto organizacional, normativo y/o legal aplicable, así como de ajustes derivados de la evolución del entorno institucional.</t>
  </si>
  <si>
    <r>
      <t xml:space="preserve">https://diancolombia.sharepoint.com/:f:/r/sites/OSI/01_DOCUMENTACIN%20OSI/100202252_Oficina_de_Seguridad_de_la_Informacion_TRD2025/027_INFORMES/027_020_INFORMES_DE_GESTION/2026_100202252_027_020_PROG_TRANSPAREN_ETICA_PUB?csf=1&amp;web=1&amp;e=Y1sLBF
</t>
    </r>
    <r>
      <rPr>
        <sz val="12"/>
        <color theme="1"/>
        <rFont val="Calibri"/>
        <family val="2"/>
        <scheme val="minor"/>
      </rPr>
      <t>Ver archivos: "Proceso_Protección_Privacidad " y "Proceso Gestión SPI "</t>
    </r>
  </si>
  <si>
    <t>Actualizar los siguientes seis (6) documentos  del proceso Seguridad y Privacidad de la Información:
CT-IIT-0132 Cartilla de Gestión de Riesgos de Seguridad de la Información v.2 del 07-dic-2023
CT-IIT-0138 Guia para el uso aceptable de activos de información, 
CT-IIT-0079 Cartilla para la gestión de activos de informacion, 
CT-IIT-0101 Guia para la generación de instrumentos de gestión de la información pública (Ley 1712 de 2014), 
MN-IIT-0072 Manual de Politicas y lineamientos de Seguridad de la informacion, MN-IIT-0062 Manual para la protección de datos personales.</t>
  </si>
  <si>
    <t>Actualización de documentos</t>
  </si>
  <si>
    <t>Por parte de la Subdirección de Procesos y la Oficina de Seguridad de la Información, se viene desarrollando la actualización de los documentos asociados a Seguridad de la Información.</t>
  </si>
  <si>
    <t>En diciembre del 2025, se actualizaron los siguientes documentos los cuales se encuentran públicados en el Listado Maestro de Documentos:
CT-IIT-0132 Cartilla de Gestión de Riesgos de Seguridad y Privacidad de la Información.
CT-IIT-0079 Cartilla para la gestión de activos de información.
MN-IIT-0072 Manual de Politicas y lineamientos de Seguridad de la información
Ver listado maestro de documentos en Diannet.</t>
  </si>
  <si>
    <t>https://app.powerbi.com/view?r=eyJrIjoiMzUwMmMxMjEtM2RmMC00YWM4LTlhN2YtZDMzOTdkOWY3NWNhIiwidCI6ImZhYjI2ZTVhLTczN2EtNDQzOC04Y2NkLThlNDY1ZWNmMjFkOCIsImMiOjR9</t>
  </si>
  <si>
    <t>Se evidencia en el Listado Maestro de Documentos la actualización de las guias, cartillas y manuales relacionadoscon el proceso de Seguridad y Privacidad de la Información.
Actividad finaliza 31 de julio 2026. Enlace ok.</t>
  </si>
  <si>
    <t>A la fecha de corte se actualizaron los siguientes documentos los cuales se encuentran públicados en el Listado Maestro de Documentos:
CT-IIT-0132 Cartilla de Gestión de Riesgos de Seguridad y Privacidad de la Información.
CT-IIT-0079 Cartilla para la gestión de activos de información.
MN-IIT-0072 Manual de Politicas y lineamientos de Seguridad de la información
Ver listado maestro de documentos en Diannet.</t>
  </si>
  <si>
    <t>https://app.powerbi.com/view?r=eyJrIjoiOTNlMzQ3N2MtOTc5Ni00OGM1LTk3MTQtMjYzY2Q2ODNiMzI1IiwidCI6ImZhYjI2ZTVhLTczN2EtNDQzOC04Y2NkLThlNDY1ZWNmMjFkOCIsImMiOjR9</t>
  </si>
  <si>
    <t xml:space="preserve">Actualización de los instrumentos de gestión de la información (Registro de activos de información y el índice de información clasificada y reservada) </t>
  </si>
  <si>
    <t>Instrumento actualizado y publicado en página web</t>
  </si>
  <si>
    <t>Oficina de Seguridad de la Información</t>
  </si>
  <si>
    <t>2-ene-26
1-jul-26</t>
  </si>
  <si>
    <t>30-jun-26
31-dic-26</t>
  </si>
  <si>
    <t>Actividad a iniciarse en el 2026.</t>
  </si>
  <si>
    <t>Sin novedad ya que la actividad esta programada para iniciar en la vigencia 2026.</t>
  </si>
  <si>
    <t>En la vigencia 2025  (26 de diciembre) se publicó en la página Web de la DIAN la información asociada al Índice de Información Clasificada y Reservada y el Inventario de Activos de Información. Para el 2026 se continuará con esta publicación.
Ver https://www.dian.gov.co/</t>
  </si>
  <si>
    <t>https://www.dian.gov.co/atencionciudadano/Paginas/Registro-de-activos-de-informacion.aspx
https://www.dian.gov.co/atencionciudadano/Paginas/Indice-de-informacion-clasificada-y-reservada.aspx</t>
  </si>
  <si>
    <t>Se evidencia en la pagina web de la entidad publicado el documento registro de activos de información con fecha de corte 26 de diciembre de 2025
Actividad finaliza 31 de julio y 31 diciembre 2026. Enlaces ok.</t>
  </si>
  <si>
    <t>junio y diciembre</t>
  </si>
  <si>
    <t>En la vigencia 2025  (26 de diciembre) se publicó en la página Web de la DIAN la información asociada al Índice de Información Clasificada y Reservada y el Inventario de Activos de Información. Para el 2026 se continuará con esta publicación.
Para el 2026 se tiene prevista la publicación del Índice de Información Clasificada y Reservada y el Inventario de Activos de Información: lo anterior en los meses de junio y diciembre.
Ver https://www.dian.gov.co/</t>
  </si>
  <si>
    <t>Reporte en junio y diciembre, por lo cual no registra avance a la  fecha.</t>
  </si>
  <si>
    <t>Actualización de la Res. 000033_08062017
Se adoptan los Instrumentos Gestion Información</t>
  </si>
  <si>
    <t>Resolución actualizada</t>
  </si>
  <si>
    <t>Con respecto a la actualización de la Resolución 033 de 2017 de adopción de los instrumentos de gestión de la información pública, ésta depende de la gestión y participación de las Direcciones de Gestión Jurídica, Fiscalización, Innovación y Tecnología, Corporativa, y el Despacho de Dirección General (dependencias mencionadas en la resolución 033 de 2017). No obstante, la Oficina de Seguridad de la Información_OSI  generó un documento preliminar de actualización de dicha resolución.  La OSI participará en las sesiones de trabajo requeridas para esta actividad.</t>
  </si>
  <si>
    <t>Con respecto a la actualización de la Resolución 033 de 2017 de adopción de los instrumentos de gestión de la información pública, actualmente se encuentra para publicación la Resolución 287 del 13 de enero de 2026 mediante la cual "...se efectúa una distribución de funciones y se autoriza a la Dirección de Gestión de Impuestos realizar una delegación de funciones a la Subdirección de Servicio al Ciudadano en Asuntos Tributarios en la DIAN..."; entre estas funciones se encuentra la de "...liderar de forma integral la implementación de la política de Transparecia y Acceso a la Información Pública.
Con base en lo anterior, la Oficina de Seguridad de la Información_OSI plantea realizar mesas de trabajo con la Subdirección de Servicio al Ciudadano en Asuntos Tributario, Subdirección de Procesos, Subdirección de Planeación y Cumplimiento y con la Oficina De Comunicaciones Institucionales, para armonizar la actualización de la resolución 033 de 2017.
Ver archivos de evidencia "Evd 2do sem 2025"</t>
  </si>
  <si>
    <t>Actividad finaliza 31 de julio 2026. Enlace ok.</t>
  </si>
  <si>
    <t xml:space="preserve">Con respecto a la actualización de la Resolución 033 de 2017 de adopción de los instrumentos de gestión de la información pública, se generó la Resolución 287 del 13 de enero de 2026 mediante la cual "...se efectúa una distribución de funciones y se autoriza a la Dirección de Gestión de Impuestos realizar una delegación de funciones a la Subdirección de Servicio al Ciudadano en Asuntos Tributarios en la DIAN..."; entre estas funciones se encuentra la de "...liderar de forma integral la implementación de la política de Transparecia y Acceso a la Información Pública.
Con base en lo anterior, la Oficina de Seguridad de la Información_OSI interactuó con la Subdirección de Servicio al Ciudadano en Asuntos Tributarios, para armonizar la ejecución del plan de trabajo asociado con énfasis en la actualización de la resolución 033 de 2017.
Se está coordinando con la Subdirección de Planeación y Cumplimiento para ajustar el plan de trabajo en lo referente a plazos, separación de actividades y responsables; adicionalmente, se está a la espera de la Coordinación de Relacionamiento con el Ciudadano que será el área que liderará, entre otras, la Política de Transparecia y Acceso a la Información Pública.
</t>
  </si>
  <si>
    <r>
      <t xml:space="preserve">https://diancolombia.sharepoint.com/:f:/r/sites/OSI/01_DOCUMENTACIN%20OSI/100202252_Oficina_de_Seguridad_de_la_Informacion_TRD2025/027_INFORMES/027_020_INFORMES_DE_GESTION/2026_100202252_027_020_PROG_TRANSPAREN_ETICA_PUB?csf=1&amp;web=1&amp;e=Y1sLBF
</t>
    </r>
    <r>
      <rPr>
        <sz val="12"/>
        <color theme="1"/>
        <rFont val="Calibri"/>
        <family val="2"/>
        <scheme val="minor"/>
      </rPr>
      <t>Ver archivos: "PTEP_Informe_asistencia_20260423" y "Revisión_PTEP_para_Comité_CIGD_Asistencia_20260429"</t>
    </r>
  </si>
  <si>
    <t xml:space="preserve">Verificar el cumplimiento de los requerimientos del ITA de acuerdo con Matriz vigilancia del cumplimiento normativo de la Ley 1712 de 2014 - Versión 2023 </t>
  </si>
  <si>
    <t>Informe semestral</t>
  </si>
  <si>
    <t>La Subdirección de Planeación y Cumplimiento realizó la verificación del cumplimiento de los  requerimientos del ITA de acuerdo con Matriz vigilancia del cumplimiento normativo de la Ley 1712 de 2014 - Versión 2023, registrando la información en el aplicativo de la Procuraduría General de la Nación, tal como consta en certificado del 29-ago-25 expedido por el aplicativo ITA.</t>
  </si>
  <si>
    <t>Estado Abierto - ITA</t>
  </si>
  <si>
    <t>En el mes de noviembre la SPYC volvió hacer una revisión al cumplimiento de los requerimientos del ITA de acuerdo con Matriz vigilancia del cumplimiento normativo de la Ley 1712 de 2014 - Versión 2023, a partir de los resultados de la auditoria informados por PGN, con las áreas responsables de cada ítem donde se hicieron ajustes en lo publicado en la página web.</t>
  </si>
  <si>
    <t>Inicia ejecución la vigencia 2026</t>
  </si>
  <si>
    <t>Sin novedad ya que las actividades están programadas para iniciar en la vigencia 2026.</t>
  </si>
  <si>
    <t>3.2. Integridad pública y cultura de la legalidad</t>
  </si>
  <si>
    <t>Adelantar el modelamiento a nivel de detalle (procesos-subprocesos) del Macroproceso Gestión del Talento Humano que incorpora lo establecido en el procedimiento PR-TAH-252 Gestión Ética, con lineamientos sobre la formulación y modificación del código de integridad de la DIAN.</t>
  </si>
  <si>
    <t>Dirección de Gestión Corporativa
Subdirección de Desarrollo del Talento Humano
Subdirección de Procesos</t>
  </si>
  <si>
    <t>Teniendo en cuenta que el inicio de esta actividad está programada para el 1 de junio de 2026, solo se podrá entregar un reporte de avance relacionado de forma posterior.</t>
  </si>
  <si>
    <t>21/01/2026</t>
  </si>
  <si>
    <t>Actividad de junio a diciembre 2026</t>
  </si>
  <si>
    <t>3.3. Dialogo y corresponsabilidad</t>
  </si>
  <si>
    <t>Adelantar el modelamiento a nivel de detalle del subprocesos Desarrollo de Escenarios de Participación Ciudadana del proceso Desarrollo de Escenarios de Interacción que incorpora actividades para garantizar el control social eficiente,  una participación incidente y una rendición de cuentas eficaz.</t>
  </si>
  <si>
    <t>Subdirección de Planeación y Cumplimiento
Subdirección de Procesos</t>
  </si>
  <si>
    <t>La Subdirección de Planeación y Cumplimiento (SPYC) participó en el modelamiento a nivel de detalle del subprocesos Desarrollo de Escenarios de Participación Ciudadana, que hace parte del proceso Desarrollo de Escenarios de Interacción, en el cual se incorporaron actividades para garantizar el control social eficiente,  una participación incidente y una rendición de cuentas eficaz. 
Por lo anterior, la Subdirección de Procesos envió a todas las dependencias participantes, para revisión y firma,  las vistas de detalle las cuales se vienen avalando.</t>
  </si>
  <si>
    <t>Estado Abierto - Modelamiento</t>
  </si>
  <si>
    <t>Se recomienda realizar las gestiones que se requieran para ejecutar la actividad dentro del plazo, ya que vence el próximo 31 de octubre de 2025.</t>
  </si>
  <si>
    <t>23/01/2026</t>
  </si>
  <si>
    <t>El modelamiento a nivel de detalle de subproceso Desarrollo de Escenarios de Participación Ciudadana del Proceso Desarrollo de Escenarios de Interacción del macroproceso Relacionamiento con Grupos de Valor e Interés, fue aprobado vía correo electrónico.</t>
  </si>
  <si>
    <t>Correo_Aprobación_Vistas Detalle Macrop Relacionamiento Grupos valor e Interés_29052025.pdf</t>
  </si>
  <si>
    <t>Constanza Díaz</t>
  </si>
  <si>
    <t xml:space="preserve">Se eviencia validación vistas de detalle Macroproceso de Relacionamiento con Grupos de valor e interés </t>
  </si>
  <si>
    <t>4. Iniciativas adicionales</t>
  </si>
  <si>
    <t>RESULTADO MONITOREO 1ERA LINEA DE DEFENSA
PERIODO :ENERO A MARZO DE 2026</t>
  </si>
  <si>
    <t>4.1 Componente Transversal del Programa de Transparencia y de Ética Pública (PTEP)</t>
  </si>
  <si>
    <t>Documentar actividades de formulación, validación, consolidación, aprobación, publicación, modificación y reformulación del PTEP y del Plan de Ejecución y Monitoreo</t>
  </si>
  <si>
    <t>Documentación de actividades aprobadas y publicadas</t>
  </si>
  <si>
    <t>La Subdirección de Planeación y Cumplimiento (SPYC) elaboró un documento preliminar en el que establece directrices para la formulación, validación, consolidación, aprobación, publicación, modificación y reformulación del PTEP y del Plan de Ejecución y Monitoreo, el cual esta siendo revisado por el equipo de trabajo de la SPYC.</t>
  </si>
  <si>
    <t>Inic adic - Documentación</t>
  </si>
  <si>
    <t>21-ene-25</t>
  </si>
  <si>
    <t>Revisado el documento preliminar por el equipo de la SPYC asignado, se formalizará con la subdirección de Procesos de acuerdo con el procedimiento establecido para codificar, y aprobar.</t>
  </si>
  <si>
    <t>https://diancolombia-my.sharepoint.com/:f:/g/personal/cdiazr2_dian_gov_co/IgC5NM46XpHqTZAMnZMFmAx9Ad0gp7ALn-PsAeDWcVge7Sc?e=Z58UeF</t>
  </si>
  <si>
    <t>En ejecución</t>
  </si>
  <si>
    <t>Remitir para aprobación y publicación antes del 1 de marzo de 2025. Enlace ok.</t>
  </si>
  <si>
    <t>De acuerdo con el documento del PTEP publicado en la pagina web de la entidad, estan documentadas las actividades de cada una de las fases del programa y su ciclo de aprobación</t>
  </si>
  <si>
    <t>https://www.dian.gov.co/dian/entidad/PlanEvalInstitucional/9-Programa-de-Transparencia-y-Etica-Publica-2025-Vr2.pdf</t>
  </si>
  <si>
    <t>Se evidencia documento publicado en pagina web</t>
  </si>
  <si>
    <t>Solicitar a la Subdirección de Escuela de Impuestos y Aduanas incluir actividades de capacitación para la vigencia 2026 sobre el Programa de Transparencia y Ética Pública (PTEP) de la DIAN y la Estrategia institucional para la lucha contra la corrupción 2025-2026</t>
  </si>
  <si>
    <t>Correo electrónico de solicitud formal de necesidades de capacitación</t>
  </si>
  <si>
    <t>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t>
  </si>
  <si>
    <t>Inic adic - Sol PIC 2026</t>
  </si>
  <si>
    <t>Se encuentra en el 100% de ejecución, desde octubre de 2025</t>
  </si>
  <si>
    <t>Se encuentra en el 100% de ejecución, desde octubre de 2025.</t>
  </si>
  <si>
    <t>Incluir en el Plan Institucional de Capacitación (PIC) 2026, actividades para difundir y apropiar los contenidos del Programa de Transparencia y Ética Pública (PTEP) de la DIAN y la Estrategia institucional para la lucha contra la corrupción 2025-2026 y presentar aprobación a CIGD</t>
  </si>
  <si>
    <t>Documento del PIC con actividades para difundir el  PTEP</t>
  </si>
  <si>
    <t>Subdirección Escuela de 
Impuestos y Aduanas</t>
  </si>
  <si>
    <t>De conformidad con la metodología para la formulación del Plan Institucional de Capacitación - PIC 2026, la Subdirección de Planeación y Cumplimiento reportó en las necesidades de capacitación el Programa de Transparencia y Ética Pública (PTEP). Con esa información base se trabajará en la estructuración de la actividad académica en la vigencia 2026, teniendo en cuenta definir contenidos, alcance, objetivos, metodología y modalidad de desarrollo.</t>
  </si>
  <si>
    <t>https://diancolombia-my.sharepoint.com/:x:/g/personal/lcamelop_dian_gov_co/ESJr4QV9jb5LoDlcSzkSrpgBizTGCiQDlXT-M1niQuyVMA?e=EdCqPv</t>
  </si>
  <si>
    <t>De acuerdo con el diagnóstico de necesidades de capacitación, se incluyó en el Plan Institucional de Capacitación 2026, que actualmente se encuentra en proceso de aprobación, la actividad académica # 22 denominada “Programa de Transparencia y de Ética Pública (PTEP)”  dicha actividad se realizará bajo modalidad de docencia interna por parte de la Subdirección de Planeación y cumplimiento, y de articulación con entidades del estado, para este caso con la Secretaria de Transparencia de la Presidencia de la República. Teniendo en cuenta que el Plan Institucional de Capacitación 2026 se encuentra en proceso de aprobación, lo cual se realizará en el próximo comité institucional de gestión y desempeño, se publicará en la pagina web de la entidad el próximo 30 de enero, de esta forma a partir del mes de febrero iniciará la etapa de planeación de la actividad académica por parte del líder de proyecto que se asigne a la actividad.</t>
  </si>
  <si>
    <t>https://diancolombia-my.sharepoint.com/personal/pmalagong_dian_gov_co/_layouts/15/Doc.aspx?sourcedoc=%7BF7AB9D55-2A54-45D3-A285-07082FEC2FBA%7D&amp;file=Anexo-1-Plan-Institucional-de-Capacitacion-20_anonymous.xlsx&amp;action=default&amp;mobileredirect=true</t>
  </si>
  <si>
    <t xml:space="preserve">Se realizó solicitud de acceso al repositorio donde se ubican las evidencias </t>
  </si>
  <si>
    <t>31 de marzo de 2026</t>
  </si>
  <si>
    <t>La actividad académica sugerida fue incluida en el Plan Institucional de Capacitación 2026, el cual fue aprobado por el Comité Institucional de Gestión y Desempeño, y publicado el 31 de enero en la página web de la entidad. La actividad, denominada "Programa de Transparencia y de Ética Pública (PTEP)"  quedó registrada bajo el código 22.</t>
  </si>
  <si>
    <t>https://www.dian.gov.co/dian/entidad/PlanEvalInstitucional/5-1-Anexo-1-Plan-Institucional-de-Capacitacion-2026.pdf</t>
  </si>
  <si>
    <r>
      <t xml:space="preserve">Realizar con motivo del día nacional (18-ago) e internacional (9-dic) de lucha contra la corrupción, campañas de difusión, al </t>
    </r>
    <r>
      <rPr>
        <u/>
        <sz val="11"/>
        <rFont val="Calibri"/>
        <family val="2"/>
        <scheme val="minor"/>
      </rPr>
      <t>interior y exterior</t>
    </r>
    <r>
      <rPr>
        <sz val="11"/>
        <rFont val="Calibri"/>
        <family val="2"/>
        <scheme val="minor"/>
      </rPr>
      <t xml:space="preserve"> de la entidad sobre el PTEP, su respectivo Plan de Ejecución y Monitoreo.</t>
    </r>
  </si>
  <si>
    <t>Campañas de Difusión</t>
  </si>
  <si>
    <t>Dirección de Gestión Corporativa
Subdirección de Planeación y Cumplimiento</t>
  </si>
  <si>
    <t>Entre el 19 y el 22 de Agosto pasados,  se realizó la Semana de Experiencias significativas de Transparencia, Etica e Integridad y Anticorrupción en la DIAN, semana TEA 2025, espacio que contó con la participación virtual y presencial de más de 2600 servidores públicos a nivel nacional, evento que sirvió de marco para conmemorar el Día Nacional de la Lucha contra la Corrupción, así como para lanzar el Programa de Transparencia y Ética Pública PTEP 2025-2026 de la DIAN. Esta semana contó con la participación de conferencistas nacionales e internacionales y cuyas grabaciones se encuentran disponibles en la Diannet para todos los servidores públicos de la Entidad.</t>
  </si>
  <si>
    <t>https://diancolombia.sharepoint.com/sites/diannetpruebas/Paginas/Politica-Integridad.aspx</t>
  </si>
  <si>
    <t>13-ene-26</t>
  </si>
  <si>
    <t>Para la conmemoración del Día Internacional  de lucha contra la corrupción, la DIAN realizó el 9 y 10 de diciembre de 2025 una campaña de difusión interna a los funcionarios y colaboradores a traves de Conexión y Link al día, y de forma externa a los grupos de valor e interes en la página web institucional en la cual se recordó que el Programa de Transparencia y Ética Pública PTEP 2025-2026 de la DIAN es una herramiental para fortalecer la cultura de integridad.</t>
  </si>
  <si>
    <t>Inic adic -Día Internacional 9-dic-25</t>
  </si>
  <si>
    <t>Revisado el enlace, con las evidencias</t>
  </si>
  <si>
    <t>Área encargada de liderar la Política de Transparencia</t>
  </si>
  <si>
    <t>Sin novedad ya que las actividades están programadas para iniciar en julio de 2026.</t>
  </si>
  <si>
    <t>4.2 Estrategia Anticorrupción Asociada al Narcotráfico</t>
  </si>
  <si>
    <t>Mesas regionales anticontrabando, para articular esfuerzos sector público-privado en la lucha contra el fenómeno del contrabando en  5 regiones del país que agrupan el territorio aduanero nacional; Caribe, centro, eje cafetero y Antioquia,  nororiente y suroccidente.</t>
  </si>
  <si>
    <t>Mesas regionales ejecutadas</t>
  </si>
  <si>
    <t>Subdirección de Fiscalización Aduanera - Direcciones seccionales Aduaneras y mixtas</t>
  </si>
  <si>
    <t>Para los meses de noviembre y diciembre de 2025 se realizarán mesas de SEGUIMIENTO, las cuales permitirán monitorear las actuaciones realizadas.</t>
  </si>
  <si>
    <t>https://diancolombia.sharepoint.com/:f:/s/Sub-Fisc-Aduanera/EjmOn0PniZlAl4zlwDasaW8BpENAS2Xom6_V7M_Pa76kfg?email=scelis%40dian.gov.co&amp;e=ybNWgg</t>
  </si>
  <si>
    <t>Sandra Celis
Angela Márquez</t>
  </si>
  <si>
    <t>El área responsable realizará las actividades entre noviembre a diciembre 2025, por lo anterior, se recomienda priorizar su ejecución.</t>
  </si>
  <si>
    <t>Entre los meses de noviembre y diciembre de 2025 se realizaron las mesas anticontrabando regionales de seguimiento en las (5) cinco regiones del País (Centro, Eje Cafetero y Antioquia, Caribe, Noroccidente y Suroccidente). Estas mesas contaron con la participación del sector público y privado, y se revisaron avances de los compromisos fijados y se asignaron otros adicionales.</t>
  </si>
  <si>
    <t>Entre enero y marzo de 2026 se realizaron cuatro (4) Mesas Locales Anticontrabando correspondientes a las Direcciones Seccionales de Neiva, Urabá, Montería y Maicao.
Durante este periodo participaron de manera recurrente entidades y gremios como POLFA, INVIMA, ICA, Fiscalía General de la Nación, Cámaras de Comercio, Secretarías de Hacienda Departamental y Municipal, Fuerza Pública, Gobernaciones, FENALCO y representantes del sector privado.
Las mesas desarrolladas durante este periodo fueron:
* Dirección Seccional de Impuestos y Aduanas de Neiva – 12 de febrero de 2026.
* Dirección Seccional de Impuestos y Aduanas de Urabá – 12 de febrero de 2026.
* Dirección Seccional de Impuestos y Aduanas de Maicao – 13 de marzo de 2026.
* Dirección Seccional de Impuestos y Aduanas de Montería – 18 de marzo de 2026.
Los principales temas abordados estuvieron relacionados con:
* Fortalecimiento de controles contra el contrabando abierto y técnico.
* Articulación interinstitucional para ejecución de operativos conjuntos.
* Controles en carreteras, establecimientos de comercio, bodegas y zonas de frontera.
* Implementación de puestos de control y estrategias operativas regionales.
* Intercambio de información y fortalecimiento de canales de coordinación.
* Capacitación interinstitucional y fortalecimiento de capacidades operativas.
* Control de mercancías sensibles como cigarrillos, combustibles, licores y productos alimenticios.
* Seguimiento a compromisos y definición de nuevas acciones de control.
Las jornadas permitieron fortalecer la coordinación entre las entidades participantes y consolidar estrategias conjuntas orientadas a mejorar las acciones de prevención, detección y judicialización del contrabando en las diferentes regiones del país.</t>
  </si>
  <si>
    <t>https://diancolombia.sharepoint.com/:f:/s/Sub-Fisc-Aduanera/IgCZT39VydmDS4CHD6AP6zEZAVwoejwAFHLl3Matquj0sqc?e=qz8wQI</t>
  </si>
  <si>
    <t>4.3 Iniciativas de lucha contra la corrupción relacionada con la deforestación</t>
  </si>
  <si>
    <r>
      <rPr>
        <b/>
        <sz val="11"/>
        <color rgb="FF000000"/>
        <rFont val="Calibri"/>
        <family val="2"/>
        <scheme val="minor"/>
      </rPr>
      <t xml:space="preserve">Iniciativa aduanas verdes. 
</t>
    </r>
    <r>
      <rPr>
        <sz val="11"/>
        <color rgb="FF000000"/>
        <rFont val="Calibri"/>
        <family val="2"/>
        <scheme val="minor"/>
      </rPr>
      <t>Mesas de trabajo con entidades de control para fortalecer cooperación interinstitucional para aportar significativamente a un control aduanero mas eficiente, en donde se prevenga el comercio ilícito de mercancías sensibles al medio ambiente.</t>
    </r>
  </si>
  <si>
    <t>Mesas de trabajo propuestas realizadas</t>
  </si>
  <si>
    <t>Subdirección de Servicio de Facilitación al Comercio Exterior</t>
  </si>
  <si>
    <t xml:space="preserve">
En el marco de las mesas de trabajo para el año 2025, se han llevado a cabo las siguientes:
1.	CITES (Dirección Seccional de Impuestos y Aduanas de Ipiales), Ministerio de Medio Ambiente,  el día 07 de enero 2025.
2.	Construcción de módulos de estudio dirigido a funcionarios de Ipiales, el 14 de febrero de 2025.
3.	 Mesa de trabajo con ANLA y Minambiente sobre convenio No CITES, el 27 de febrero de 2025.
4.	Mesa de trabajo DIAN, ANLA, MinAmbiente,  el 26 de marzo de 2025.
5.	Mesa de trabajo con la CAR cumbre internacional, el 14 de abril de 2025.
6.	Mesa de trabajo con la UTO para organización plan de trabajo Montreal,  el 06 de mayo de 2025,
7.	Mesa de trabajo interna con Laboratorio Aduanero y SSFCE,  el 13 de mayo de 2025.
8.	Mesa de trabajo con la CAR,  el 15 de mayo de 2025. 
9.	Taller de validación proyecto "fortalecimiento de la cadena de valor para la gestión de los RAEE en Colombia con Min Ambiente y programa de las NacionesUunidas para el desarrollo PNUD,  el 15 de mayo de 2025.
10.	Mesa de trabajo con Zona Franca Tocancipá virtual,  el  09 de junio 2025. 
11.	 Reunión con el Ministerio de Ambiente y Desarrollo Sostenible y la Autoridad de Licencias Ambientales para presentación de cifras de plásticos convenio Basilea, el  1 de julio de 2025.
12.	 Se convocó sesión de práctica tamizaje con la Subdirección de la Técnica Aduanera, Fiscalización Aduanera y Subdirección de Programas y Riesgos, Ministerio de Ambiente y Desarrollo Sostenible y la Autoridad Nacional de Licencias Ambientales,  el  11 de julio de 2025.
13.	Reunión interna con el área de Administrativa de la Seccional Aduanas Bogotá para organizar las futuras capacitaciones precedidas por Secretaría de Ambiente, el día 14 de julio de 2025.
14.	Reunión de articulación interinstitucional para iniciar capacitaciones con el GIT de Zona Franca de Bogotá, el día 15 de julio de 2025.
15.	Por solicitud de Cali sesión virtual con funcionarios DIAN y usuarios en aras de presentación y fortalecimiento a la iniciativa Aduanas Verdes el día 23 de julio de 2025.
16.	El día 04 de agosto de 2025 se realizó sesión presencial con MinAmbiente para la construcción de un protocolo Nacional de Exportación Legal y Control del Tráfico Ilegal de Fauna y Flora Silvestre.
17.	Mesa de trabajo y taller tamizaje presencial Zona franca Cartagena los días 21 y 22 de agosto de 2025. 
18.	Mesa de trabajo entre la SSFCE y el Centro de Trazabilidad Aduanera el día 03 de septiembre de 2025.
19.	Mesa práctica taller tamizaje presencial Tocancipá el día 10 de septiembre de 2025
20.	Mesa de trabajo con la Secretaría Distrital de Ambiente el día 19 de septiembre de 2025
21.	Mesa técnica sobre clasificación residuos plásticos con ANLA y subdirecciones operativas el día 03 de octubre de 2025. </t>
  </si>
  <si>
    <t>https://diancolombia-my.sharepoint.com/:u:/g/personal/sguautab_dian_gov_co/Eak4EdzRlU5EhYSY1dX2K5UB2srg0fuEQDgbaw4T2Io9zg?e=EkS3Bv</t>
  </si>
  <si>
    <t>1. Reunión Ecobot el día 9 de octubre de 2025. Socialización y plan de trabajo estrategia aduanas verdes con Puerto Carreño el día 14 de octubre de 2025.
2. Mesa de trabajo presencial con la Fiscalia General de la Nación, Min Ambiente y DICAR el día 17 de octubre de 2025.
3. Reunión estrategía aduanas verdes con Cultura de la Contribución el día 20 de octubre de 2025.
4. Reunión virtual con el Ministerio de Comercio el día 05 de noviembre de 2025. Reunión virtual con MinAmbiente sobre Comercio transfronterizo el día 12 de noviembre de 2025. 5.Mesa de trabajo presencial interinstitucional aduanas verdes Ipiales el día 18 de noviembre de 2025. 
6.Mesa de trabajo virtual con Secretaria Distrital de Ambiente (hoja de ruta) el día 24 de noviembre de 2025. Intervención virtual de la Seccional Bogotá para usuarios OEA sobre Aduanas Verdes el dia 27 de noviembre de 2025</t>
  </si>
  <si>
    <t>Finalizada en octubre 2025. Enlace ok.</t>
  </si>
  <si>
    <t>Durante el primer trimestre de 2026 se adelantaron un conjunto de mesas técnicas y sensibilización con entidades nacionales e internacionales, orientados a fortalecer la cooperación, dar seguimiento a compromisos ambientales y consolidar acciones conjuntas en el marco de la Estrategia de Aduanas Verdes.
Se han llevado a cabo tres (3) Mesas técnicas donde se han abordado temas relacionados con la deforestación y que implica abordar las problemáticas asociadas con Minería ilegal y tráfico ilicito de madera.  El enfoque estuvo en el Proyecto GEF Minamata, Mesa técnica con ONU y avances en la definición del Plan de Trabajo 2026 en articulación con la Fiscalía General de la Nación en su momento en aprobación.
Como resultado de las mesas técnicas se propuso el desarrollo de actividades de capacitación a funcionarios que intervienen en la Operación Aduanera, que realizan acciones de control posterior y jurídica en los temas asociados a Delitos ambientales, entre otros temas y la definición de cronogramas de trabajo y protocolos a implementar entre entidades.</t>
  </si>
  <si>
    <t>https://diancolombia-my.sharepoint.com/:f:/g/personal/pgomezch_dian_gov_co/IgC6aV_pZ85uRYsG7IBvuHHfAYEBlBSwpkhCRUS8O7YSjrQ?e=Orocva</t>
  </si>
  <si>
    <r>
      <rPr>
        <b/>
        <sz val="11"/>
        <color rgb="FF000000"/>
        <rFont val="Calibri"/>
        <family val="2"/>
        <scheme val="minor"/>
      </rPr>
      <t>Iniciativa Aduanas verde</t>
    </r>
    <r>
      <rPr>
        <sz val="11"/>
        <color rgb="FF000000"/>
        <rFont val="Calibri"/>
        <family val="2"/>
        <scheme val="minor"/>
      </rPr>
      <t>s. Plan Piloto en el Convenio Internacional de Tráfico de Especies amenazadas de flora y fauna silvestre - CITES.</t>
    </r>
  </si>
  <si>
    <t xml:space="preserve"> Implementación de plan piloto del convenio CITES en una dirección seccional del nivel nacional</t>
  </si>
  <si>
    <t>Subdirección de Servicio de Facilitación al Comercio Exterior
Dirección Seccional de Impuestos y Aduanas de Ipiales</t>
  </si>
  <si>
    <t>Desde el mes de enero del año 2025, se dio inicio a la propuesta de diseño y ejecución de un plan piloto en el convenio CITES,  relacionado con flora y fauna silvestre  (teórico y práctico),  en la Dirección Seccional de Impuestos y Aduanas de Ipiales. Así mismo,  en el marco de este plan piloto, los días 24 y 25 de abril de 2025, se realizó una  mesa interinstitucional y taller práctico en el puente Internacional de Rumichaca,  con funcionarios de la División de Operación Aduanera de la Seccional relacionada anteriormente.</t>
  </si>
  <si>
    <t>https://diancolombia-my.sharepoint.com/:u:/g/personal/sguautab_dian_gov_co/Eak4EdzRlU5EhYSY1dX2K5UB2srg0fuEQDgbaw4T2Io9zg?e=zJRPOl
https://www.dian.gov.co/Prensa/Paginas/NG-DIAN-inicio-plan-piloto-de-Aduanas-Verdes-en-Ipiales-con-el-control-de-mercancias-de-fauna-y-flora.aspx</t>
  </si>
  <si>
    <t>Sin novedad, la actividad culminó en el tiempo programado.</t>
  </si>
  <si>
    <t>Se llevó a cabo el primer operativo espejo entre la Aduana de Colombia en el Puente Internacional de Rumichaca y la Aduana del Ecuador en el marco del convenio CITES liderado por el Ministerio de Ambiente y Desarrollo Sostenible y la Seccional de Ipiales el día 19 de noviembre de 2025.</t>
  </si>
  <si>
    <t>Finalizada en octubre 2025. Enlaces ok.</t>
  </si>
  <si>
    <t>Iniciativa Aduanas verdes. Plan Piloto en  Convenio por definir</t>
  </si>
  <si>
    <t xml:space="preserve"> Implementación de plan piloto del convenio por definir  en una dirección seccional del nivel nacional</t>
  </si>
  <si>
    <t>Subdirección de Servicio de Facilitación al Comercio Exterior
Dirección Seccional de Impuestos y Aduanas por definir</t>
  </si>
  <si>
    <t xml:space="preserve">Definición y socialización de lineamientos para llevar a cabo capacitaciones y talleres prácticos de la estrategia Aduanas Verdes mediente el Memorando 01 de 2026.   En este memorando se definió la implementación de pilotos en cumplimiento de los Acuerdos Multilaterales de Medio Ambiente en la Dirección Seccional de Aduanas de Barranquilla, Dirección Seccional de Impuestos y Aduanas de Puerto Asis y Dirección Seccional de Impuestos y Aduanas de Tumaco, por definir en cual de estas se implementaría el piloto CITES o Minamata.
Para llevar a cabo el piloto en temas relacionados con la deforestación se han llevado a cabo mesas de técnicas para abordar las problemáticas asociadas con Minería ilegal y tráfico ilicito de madera.   Estas actividades permitieron avanzar en la identificación de bienes sensibles ambientalmente en algunas direcciones seccionales para iniciar el piloto de entrenamiento de actuación de los funcionarios en la operación aduanera.  Se identificaron como posibles convenios a implementar el Piloto de CITES y también temas de prevención: Minamata-Entrenamientos en Zonas y piloto.  
</t>
  </si>
  <si>
    <t>4.4 Acuerdo Final para la Terminación del Conflicto y la Construcción de una Paz Estable y Duradera</t>
  </si>
  <si>
    <t>Elaborar Informe de las acciones  que ha venido desarrollando la DIAN,  que aunque no son obligaciones explícitas del Acuerdo de Paz ni de los decretos reglamentarios, se han realizado en el marco de las competencias legales, con el propósito de contribuir a la construcción de paz</t>
  </si>
  <si>
    <t>Informe elaborado y publicado en el SIRCAP y pagina web de la Entidad</t>
  </si>
  <si>
    <t>se elaboró informe de Rendición de Cuentas para la Paz 2025, teniendo en cuenta los lineamientos de Departamento Administrativo de la Función Pública y se puede consultar en la pagina web de la entidad</t>
  </si>
  <si>
    <t>https://www.dian.gov.co/dian/entidad/EvaluacionInstitucional/Informe-de-Rendicion-de-Cuentas-PAZ-2025.pdf</t>
  </si>
  <si>
    <t>4.5 Políticas de servicio a las ciudadanías, racionalización de trámites y participación ciudadana en la gestión pública</t>
  </si>
  <si>
    <t>Adelantar el modelamiento a nivel de detalle (subprocesos) del proceso Desarrollo de Escenarios de Interacción  que contiene las  Reglas de negocio del acorde con  los documentos PR-CAC-0265 Atención en canales y el PR-CAC-0325 Ejecución de campañas a través de los diferentes canales de servicio y PR-CAC-0383 Identificación y cierre de brechas de servicio</t>
  </si>
  <si>
    <t>Subdirección de Servicio al Ciudadano en Asuntos Tributarios
Subdirección de Procesos</t>
  </si>
  <si>
    <t>La documentación y vistas de detalle del  Macroproceso: Relacionamiento con Grupos de Valor e Interés (Estándares para el Relacionamiento,- Desarrollo de Escenarios de Interacción y  Cultura de la Contribución y del Servicio) se encuentran aprobados.</t>
  </si>
  <si>
    <t>https://diancolombia-my.sharepoint.com/:f:/g/personal/amendozac_dian_gov_co/IgDiA-VlU8d_QoqGZHnU9OUDAWmhkQOvb1LQR0QBTzAyP40?e=XSPpSg</t>
  </si>
  <si>
    <t xml:space="preserve">Se evidencia proceso desarrollo de escenarios de interacción </t>
  </si>
  <si>
    <t>Adelantar el modelamiento a nivel de detalle (subprocesos) del proceso Estándares para el Relacionamiento  que contiene lo relacionado con el seguimiento a las estrategias y escenarios de relacionamiento con el ciudadano.</t>
  </si>
  <si>
    <t xml:space="preserve">Se evidencia proceso estandares para el relacionamiento con grupos de valor e interés </t>
  </si>
  <si>
    <t>Adelantar el modelamiento a nivel de detalle (subprocesos) del proceso Estándares para el Relacionamiento  que contiene lo establecido en el PR-IIT-0342 Procedimiento Gestión de Trámites, Otros Procedimientos Administrativos (OPA) y/o Consultas de Acceso a la Información Pública (CAIP)</t>
  </si>
  <si>
    <t>La actividad culminó. Se desarrolló el modelamiento a nivel de detalle del subproceso "Definición de la Oferta Institucional de Trámites, OPAs y CAIP" que integran el proceso Estándares para el Relacionamiento, en coherencia con los lineamientos del PR-IIT-0342, el Procedimiento para la creación o modificación estructural de trámites del DAFP (Versión 2: 2022) y la Resolución 455 de 2021.
El anterior ejercicio permitió identificar y documentar las actividades asociadas a la gestión de trámites, OPAs y CAIP, estableciendo sus interrelaciones, responsables y puntos de control, con el fin de fortalecer la trazabilidad y la estandarización del proceso.
El resultado fue validado con los expertos técnicos del proceso y aprobado por el líder del proceso "Subdirector de la SSCAT".</t>
  </si>
  <si>
    <t>https://diancolombia-my.sharepoint.com/:f:/g/personal/elealv_dian_gov_co/EmgFSClu4PtIlXdY8cTDrsUBB4LfPhCoGlw0Eg5oBtVBGg?e=c8UPN8</t>
  </si>
  <si>
    <t>Sin novedad ya que la actividad se ejecutó.</t>
  </si>
  <si>
    <t>Actividad finalizada junio 2025.</t>
  </si>
  <si>
    <t xml:space="preserve">Monitoreo cuatrimestral a la Estrategia de Racionalización de Tramites </t>
  </si>
  <si>
    <t>Reporte de monitoreo cuatrimestral</t>
  </si>
  <si>
    <t>1-ago-25
1-dic-25</t>
  </si>
  <si>
    <t>30-ago-25
31-dic-25</t>
  </si>
  <si>
    <t>1-may-25
1-sep-25</t>
  </si>
  <si>
    <t>Se realizaron dos seguimientos a la estrategia de racionalización de trámites inscrita en el Sistema Ünico de Información de Trámites - SUIT de a Función Pública, quedando pendiente el último seguimiento.</t>
  </si>
  <si>
    <t>https://diancolombia-my.sharepoint.com/:f:/g/personal/drojasb_dian_gov_co/EoyuB-0sjApMpu8luLmqyeEBL7YY09j1kJwywmeZDFQl3w?e=59viYD</t>
  </si>
  <si>
    <t>El avance cuantitativo no corresponde con la meta establecida, por lo tanto se recomienda verificar dicho valor.</t>
  </si>
  <si>
    <t>Se efectuó el seguimiento al tercer cuatrimestre de la vigencia 2025 de la estrategia de racionalización de trámites registrada en el Sistema Único de Información de Trámites (SUIT) de la Función Pública, con corte al mes de diciembre de 2025.</t>
  </si>
  <si>
    <t>https://diancolombia.sharepoint.com/:x:/s/EquipoCOGC/IQBUqS63fWP3TKutdOmK0mY8AUd66jLT_S2N-eNox7LDbcw?e=2hxJRW</t>
  </si>
  <si>
    <t>Se evidencia reporte y monitoreo a la estrategia de racionalización de tramites de la entidad</t>
  </si>
  <si>
    <t>1-abr-26
1-ago-26
1-dic-26</t>
  </si>
  <si>
    <t>30-abr-26
30-ago-26
31-dic-26</t>
  </si>
  <si>
    <t>La estrategia de racionalización, se deberá formular en el mes de enero de 2026 para realizar los seguimientos correspondientes</t>
  </si>
  <si>
    <t>Informe del monitoreo trimestral a las acciones de participación ciudadana en la gestión pública</t>
  </si>
  <si>
    <t>Informe de monitoreo trimestral</t>
  </si>
  <si>
    <t>1-jul-25
1-oct-25</t>
  </si>
  <si>
    <t>21-jul-25
21-oct-25</t>
  </si>
  <si>
    <t>La Subdirección de Planeación y Cumplimiento elaboró el informe del monitoreo del segundo trimestre de 2025, con corte a 30 de junio de 2025, para las acciones de participación ciudadana en la gestión pública.</t>
  </si>
  <si>
    <t>https://www.dian.gov.co/dian/rendicioncuentas/RendicionCuentasCiudadania/RendicionCuentas2025/Registro-acciones-participacion-ciudadana-rendicion-cuentas-trim2-2025.pdf</t>
  </si>
  <si>
    <t>La Subdirección de Planeación y Cumplimiento elaboró y publicó en la página web de la entidad, el informe del monitoreo del tercer trimestre de 2025, con corte a 30 de septiembre de 2025, para las acciones de participación ciudadana en la gestión pública.</t>
  </si>
  <si>
    <t>https://www.dian.gov.co/dian/rendicioncuentas/RendicionCuentasCiudadania/RendicionCuentas2025/Registro-acciones-de-participacion-ciudadana-rendicion-de-cuentas-Trim-III-2025.pdf</t>
  </si>
  <si>
    <t>Actividad finalizada octubre 2025.</t>
  </si>
  <si>
    <t>2-ene-26
1-abr-26
1-jul-26
1-oct-26</t>
  </si>
  <si>
    <t>21-ene-26
21-abr-26
21-jul-26
21-oct-26</t>
  </si>
  <si>
    <t>Informe monitoreo a la Estrategia de Rendición de Cuentas</t>
  </si>
  <si>
    <t>Informe anual de la Estrategia de Rendición de Cuentas</t>
  </si>
  <si>
    <t>fecha de inicio 1 diciembre</t>
  </si>
  <si>
    <t>Sin novedad ya que las actividades están programadas para iniciar en diciembre de 2025.</t>
  </si>
  <si>
    <t>1. Resultados de la Estrategia de Rendición de Cuentas DIAN 2025, publicado en la página web de la entidad entre el 13 al 16 de enero de 2026.
2. Informe de evaluación a la Rendición de cuentas del Director General 2025, publicado en la página web de la entidad, en el mes de diciembre de 2025.</t>
  </si>
  <si>
    <t>https://www.dian.gov.co/dian/rendicioncuentas/RendicionCuentasCiudadania/RendicionCuentas2025/Informe-de-estrategia-de-Rendicion-de-Cuentas-2025-15122025.pdf
https://www.dian.gov.co/dian/rendicioncuentas/RendicionCuentasCiudadania/RendicionCuentas2025/InformeEvaluacion-RDC2025.pdf</t>
  </si>
  <si>
    <t>Se evidencia informe de resultados de l Estrategia de Rendición de Cuentas 2025 publicado en la pagina web de la entidad</t>
  </si>
  <si>
    <t>Tematica</t>
  </si>
  <si>
    <t>Cantidad de actividades</t>
  </si>
  <si>
    <t>Dependencia</t>
  </si>
  <si>
    <t>Distribución</t>
  </si>
  <si>
    <t>Inicio 2025</t>
  </si>
  <si>
    <t>Finalización 2025</t>
  </si>
  <si>
    <t>Finalización 2026</t>
  </si>
  <si>
    <t>Total</t>
  </si>
  <si>
    <t>GdR</t>
  </si>
  <si>
    <t>Estado Abierto</t>
  </si>
  <si>
    <t>Iniciat Adici</t>
  </si>
  <si>
    <t>Subtotal</t>
  </si>
  <si>
    <t>TOTAL</t>
  </si>
  <si>
    <t>Ana Maria Perdomo - Javier Posada</t>
  </si>
  <si>
    <t>Andrea Moreno - Sandra Celis</t>
  </si>
  <si>
    <t>Subdirección de Servicio al Ciudadano en Asuntos Tributarios</t>
  </si>
  <si>
    <t>Subdirección de Empleo Público</t>
  </si>
  <si>
    <t>Subdirección de Compras y Contratos</t>
  </si>
  <si>
    <t>Dirección de Gestión Jurídica</t>
  </si>
  <si>
    <t>Dirección de Gestión Corporativa</t>
  </si>
  <si>
    <t xml:space="preserve">
Subdirección de Desarrollo del Talento Humano</t>
  </si>
  <si>
    <t>Subdirección Escuela de Impuestos y Aduanas</t>
  </si>
  <si>
    <t>Subdirección de Fiscalización Aduanera</t>
  </si>
  <si>
    <t>CONTROL DE  CAMBIOS AL DOCUMENTO</t>
  </si>
  <si>
    <t xml:space="preserve">Fecha </t>
  </si>
  <si>
    <t xml:space="preserve">Cambios Introducidos </t>
  </si>
  <si>
    <r>
      <t>Documento inicial aprobado por el Comité Institucional de Gestión y Desempeño el</t>
    </r>
    <r>
      <rPr>
        <sz val="12"/>
        <rFont val="Calibri"/>
        <family val="2"/>
        <scheme val="minor"/>
      </rPr>
      <t xml:space="preserve"> 01 de agosto de 2025.</t>
    </r>
  </si>
  <si>
    <r>
      <rPr>
        <u/>
        <sz val="12"/>
        <color rgb="FF0000EE"/>
        <rFont val="Calibri"/>
        <family val="2"/>
        <scheme val="minor"/>
      </rPr>
      <t>Celdas color verde actividad 100%</t>
    </r>
    <r>
      <rPr>
        <sz val="12"/>
        <color rgb="FF0000EE"/>
        <rFont val="Calibri"/>
        <family val="2"/>
        <scheme val="minor"/>
      </rPr>
      <t xml:space="preserve"> a octubre 2025, 
celdas avance en naranja actividades con inicio en 2025 y fin en 2026, 
</t>
    </r>
    <r>
      <rPr>
        <b/>
        <u/>
        <sz val="12"/>
        <color rgb="FF0000EE"/>
        <rFont val="Calibri"/>
        <family val="2"/>
        <scheme val="minor"/>
      </rPr>
      <t xml:space="preserve">celdas avance en blanco actividades inicio y fin en 2025, 
</t>
    </r>
    <r>
      <rPr>
        <sz val="12"/>
        <color rgb="FF0000EE"/>
        <rFont val="Calibri"/>
        <family val="2"/>
        <scheme val="minor"/>
      </rPr>
      <t xml:space="preserve">celdas avance en amarillo actividades con inicio y fin en 2026. 
</t>
    </r>
    <r>
      <rPr>
        <u/>
        <sz val="12"/>
        <color rgb="FF0000EE"/>
        <rFont val="Calibri"/>
        <family val="2"/>
        <scheme val="minor"/>
      </rPr>
      <t xml:space="preserve">Areas a reportar: Gestión 9, redes 2, modelo 9 y adicionales 8. </t>
    </r>
  </si>
  <si>
    <t>Actividades a reportar: Gestión 9, redes 2, modelo 9 y adicionales 8.</t>
  </si>
  <si>
    <t>Areas a reportar</t>
  </si>
  <si>
    <t>Inf. reportada</t>
  </si>
  <si>
    <t>Inf. registrada</t>
  </si>
  <si>
    <t>Observaciones SPYC</t>
  </si>
  <si>
    <t>1. GR</t>
  </si>
  <si>
    <t>2.RyA</t>
  </si>
  <si>
    <t>3.MEA</t>
  </si>
  <si>
    <t>4. I Adicionales</t>
  </si>
  <si>
    <t>Sub Servicio y Facilitación al com. exterior</t>
  </si>
  <si>
    <t>X</t>
  </si>
  <si>
    <t>Sub Empleo Publico</t>
  </si>
  <si>
    <t>x</t>
  </si>
  <si>
    <t>Reportaron las actividades bajo su responsabilidad, las que comparte con otras áreas no, por ej. en Gestión del Riesgo, con Procesos</t>
  </si>
  <si>
    <t>Reportaron para GRiesgo y Modelo estado abierto ok.</t>
  </si>
  <si>
    <t>x (cd 4.IA)</t>
  </si>
  <si>
    <t>Paola Ortíz,  diligenciar 2. RyA</t>
  </si>
  <si>
    <t>Comunicaciones</t>
  </si>
  <si>
    <t>Escuela</t>
  </si>
  <si>
    <t>DGJ</t>
  </si>
  <si>
    <t>Componente</t>
  </si>
  <si>
    <t>Estado de la actividad Dic 2025</t>
  </si>
  <si>
    <t>Gestión del Riesgo</t>
  </si>
  <si>
    <t xml:space="preserve">Redes de articulación </t>
  </si>
  <si>
    <t xml:space="preserve">Modelo Estado Abierto </t>
  </si>
  <si>
    <t xml:space="preserve">Transversal </t>
  </si>
  <si>
    <t xml:space="preserve">Iniciativas adicionales </t>
  </si>
  <si>
    <t>(Todas)</t>
  </si>
  <si>
    <t>Etiquetas de fila</t>
  </si>
  <si>
    <t>Cuenta de Actividad</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</si>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</sst>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1"/>
      <color theme="1"/>
      <name val="Calibri"/>
      <family val="2"/>
      <scheme val="minor"/>
    </font>
    <font>
      <sz val="12"/>
      <color theme="1" tint="0.249977111117893"/>
      <name val="Calibri"/>
      <family val="2"/>
      <scheme val="minor"/>
    </font>
    <font>
      <sz val="8"/>
      <name val="Calibri"/>
      <family val="2"/>
      <scheme val="minor"/>
    </font>
    <font>
      <b/>
      <sz val="12"/>
      <color theme="2" tint="-0.749992370372631"/>
      <name val="Calibri"/>
      <family val="2"/>
      <scheme val="minor"/>
    </font>
    <font>
      <sz val="11"/>
      <name val="Calibri"/>
      <family val="2"/>
      <scheme val="minor"/>
    </font>
    <font>
      <u/>
      <sz val="11"/>
      <name val="Calibri"/>
      <family val="2"/>
      <scheme val="minor"/>
    </font>
    <font>
      <sz val="11"/>
      <name val="Aptos Narrow"/>
      <family val="2"/>
    </font>
    <font>
      <sz val="11"/>
      <color rgb="FF000000"/>
      <name val="Calibri"/>
      <family val="2"/>
      <scheme val="minor"/>
    </font>
    <font>
      <b/>
      <sz val="11"/>
      <color rgb="FF000000"/>
      <name val="Calibri"/>
      <family val="2"/>
      <scheme val="minor"/>
    </font>
    <font>
      <b/>
      <sz val="12"/>
      <color theme="1"/>
      <name val="Calibri"/>
      <family val="2"/>
      <scheme val="minor"/>
    </font>
    <font>
      <b/>
      <sz val="12"/>
      <color rgb="FFFF0000"/>
      <name val="Calibri"/>
      <family val="2"/>
      <scheme val="minor"/>
    </font>
    <font>
      <u/>
      <sz val="11"/>
      <color rgb="FF0070C0"/>
      <name val="Calibri"/>
      <family val="2"/>
      <scheme val="minor"/>
    </font>
    <font>
      <u/>
      <sz val="12"/>
      <color theme="10"/>
      <name val="Calibri"/>
      <family val="2"/>
      <scheme val="minor"/>
    </font>
    <font>
      <sz val="12"/>
      <name val="Calibri"/>
      <family val="2"/>
      <scheme val="minor"/>
    </font>
    <font>
      <u/>
      <sz val="11"/>
      <color theme="10"/>
      <name val="Calibri"/>
      <family val="2"/>
      <scheme val="minor"/>
    </font>
    <font>
      <sz val="11"/>
      <color rgb="FF000000"/>
      <name val="Aptos Narrow"/>
      <family val="2"/>
    </font>
    <font>
      <sz val="11"/>
      <name val="Calibri"/>
      <family val="2"/>
    </font>
    <font>
      <sz val="12"/>
      <color rgb="FF0000EE"/>
      <name val="Calibri"/>
      <family val="2"/>
      <scheme val="minor"/>
    </font>
    <font>
      <sz val="12"/>
      <color theme="1"/>
      <name val="Calibri"/>
      <family val="2"/>
      <scheme val="minor"/>
    </font>
    <font>
      <sz val="12"/>
      <color theme="0"/>
      <name val="Calibri"/>
      <family val="2"/>
      <scheme val="minor"/>
    </font>
    <font>
      <sz val="12"/>
      <color rgb="FF000000"/>
      <name val="Calibri"/>
      <family val="2"/>
      <scheme val="minor"/>
    </font>
    <font>
      <u/>
      <sz val="12"/>
      <color rgb="FF0000EE"/>
      <name val="Calibri"/>
      <family val="2"/>
      <scheme val="minor"/>
    </font>
    <font>
      <b/>
      <u/>
      <sz val="12"/>
      <color rgb="FF0000EE"/>
      <name val="Calibri"/>
      <family val="2"/>
      <scheme val="minor"/>
    </font>
    <font>
      <sz val="10"/>
      <color theme="1"/>
      <name val="Calibri"/>
      <family val="2"/>
      <scheme val="minor"/>
    </font>
    <font>
      <u/>
      <sz val="12"/>
      <color rgb="FF0000EE"/>
      <name val="Calibri"/>
      <family val="2"/>
    </font>
    <font>
      <sz val="10"/>
      <color rgb="FFFF0000"/>
      <name val="Calibri"/>
      <family val="2"/>
      <scheme val="minor"/>
    </font>
    <font>
      <b/>
      <sz val="12"/>
      <color rgb="FFFFFFFF"/>
      <name val="Calibri"/>
      <family val="2"/>
    </font>
    <font>
      <sz val="12"/>
      <color rgb="FF404040"/>
      <name val="Calibri"/>
      <family val="2"/>
    </font>
    <font>
      <sz val="11"/>
      <color rgb="FF000000"/>
      <name val="Calibri"/>
      <family val="2"/>
    </font>
    <font>
      <u/>
      <sz val="11"/>
      <color rgb="FF000000"/>
      <name val="Calibri"/>
      <family val="2"/>
    </font>
    <font>
      <b/>
      <sz val="12"/>
      <color rgb="FF3A3838"/>
      <name val="Calibri"/>
      <family val="2"/>
    </font>
    <font>
      <sz val="10"/>
      <name val="Calibri"/>
      <family val="2"/>
    </font>
    <font>
      <b/>
      <sz val="11"/>
      <color theme="1"/>
      <name val="Calibri"/>
      <family val="2"/>
      <scheme val="minor"/>
    </font>
    <font>
      <u/>
      <sz val="10"/>
      <color theme="10"/>
      <name val="Calibri"/>
      <family val="2"/>
      <scheme val="minor"/>
    </font>
    <font>
      <i/>
      <sz val="11"/>
      <name val="Calibri"/>
      <family val="2"/>
    </font>
    <font>
      <u/>
      <sz val="12"/>
      <color rgb="FF0563C1"/>
      <name val="Calibri"/>
      <family val="2"/>
    </font>
  </fonts>
  <fills count="15">
    <fill>
      <patternFill patternType="none"/>
    </fill>
    <fill>
      <patternFill patternType="gray125"/>
    </fill>
    <fill>
      <patternFill patternType="solid">
        <fgColor rgb="FF262944"/>
        <bgColor indexed="64"/>
      </patternFill>
    </fill>
    <fill>
      <patternFill patternType="solid">
        <fgColor theme="0" tint="-0.14999847407452621"/>
        <bgColor indexed="64"/>
      </patternFill>
    </fill>
    <fill>
      <patternFill patternType="solid">
        <fgColor theme="0"/>
        <bgColor indexed="64"/>
      </patternFill>
    </fill>
    <fill>
      <patternFill patternType="solid">
        <fgColor rgb="FF7030A0"/>
        <bgColor indexed="64"/>
      </patternFill>
    </fill>
    <fill>
      <patternFill patternType="solid">
        <fgColor rgb="FF00B050"/>
        <bgColor indexed="64"/>
      </patternFill>
    </fill>
    <fill>
      <patternFill patternType="solid">
        <fgColor rgb="FFFFFF00"/>
        <bgColor indexed="64"/>
      </patternFill>
    </fill>
    <fill>
      <patternFill patternType="solid">
        <fgColor theme="4"/>
        <bgColor indexed="64"/>
      </patternFill>
    </fill>
    <fill>
      <patternFill patternType="solid">
        <fgColor rgb="FFD9D9D9"/>
        <bgColor rgb="FF000000"/>
      </patternFill>
    </fill>
    <fill>
      <patternFill patternType="solid">
        <fgColor rgb="FF262944"/>
        <bgColor rgb="FF000000"/>
      </patternFill>
    </fill>
    <fill>
      <patternFill patternType="solid">
        <fgColor rgb="FF00B050"/>
        <bgColor rgb="FF000000"/>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s>
  <borders count="43">
    <border>
      <left/>
      <right/>
      <top/>
      <bottom/>
      <diagonal/>
    </border>
    <border>
      <left style="medium">
        <color theme="0" tint="-4.9989318521683403E-2"/>
      </left>
      <right/>
      <top style="thick">
        <color theme="0"/>
      </top>
      <bottom/>
      <diagonal/>
    </border>
    <border>
      <left style="medium">
        <color theme="0" tint="-4.9989318521683403E-2"/>
      </left>
      <right/>
      <top/>
      <bottom/>
      <diagonal/>
    </border>
    <border>
      <left style="thick">
        <color theme="0" tint="-4.9989318521683403E-2"/>
      </left>
      <right/>
      <top style="thick">
        <color theme="0" tint="-4.9989318521683403E-2"/>
      </top>
      <bottom style="thick">
        <color theme="0" tint="-4.9989318521683403E-2"/>
      </bottom>
      <diagonal/>
    </border>
    <border>
      <left/>
      <right/>
      <top style="thick">
        <color theme="0" tint="-4.9989318521683403E-2"/>
      </top>
      <bottom style="thick">
        <color theme="0" tint="-4.9989318521683403E-2"/>
      </bottom>
      <diagonal/>
    </border>
    <border>
      <left/>
      <right style="thick">
        <color theme="0" tint="-4.9989318521683403E-2"/>
      </right>
      <top style="thick">
        <color theme="0" tint="-4.9989318521683403E-2"/>
      </top>
      <bottom style="thick">
        <color theme="0" tint="-4.9989318521683403E-2"/>
      </bottom>
      <diagonal/>
    </border>
    <border>
      <left style="thick">
        <color theme="0" tint="-4.9989318521683403E-2"/>
      </left>
      <right style="thick">
        <color theme="0" tint="-4.9989318521683403E-2"/>
      </right>
      <top style="thick">
        <color theme="0" tint="-4.9989318521683403E-2"/>
      </top>
      <bottom style="thick">
        <color theme="0" tint="-4.9989318521683403E-2"/>
      </bottom>
      <diagonal/>
    </border>
    <border>
      <left/>
      <right style="thick">
        <color theme="0" tint="-4.9989318521683403E-2"/>
      </right>
      <top style="thick">
        <color theme="0" tint="-4.9989318521683403E-2"/>
      </top>
      <bottom/>
      <diagonal/>
    </border>
    <border>
      <left/>
      <right style="thick">
        <color theme="0" tint="-4.9989318521683403E-2"/>
      </right>
      <top/>
      <bottom/>
      <diagonal/>
    </border>
    <border>
      <left style="thick">
        <color theme="0" tint="-4.9989318521683403E-2"/>
      </left>
      <right style="thick">
        <color theme="0" tint="-4.9989318521683403E-2"/>
      </right>
      <top style="thick">
        <color theme="0" tint="-4.9989318521683403E-2"/>
      </top>
      <bottom/>
      <diagonal/>
    </border>
    <border>
      <left style="thick">
        <color theme="0" tint="-4.9989318521683403E-2"/>
      </left>
      <right style="thick">
        <color theme="0" tint="-4.9989318521683403E-2"/>
      </right>
      <top/>
      <bottom style="thick">
        <color theme="0" tint="-4.9989318521683403E-2"/>
      </bottom>
      <diagonal/>
    </border>
    <border>
      <left style="medium">
        <color theme="0"/>
      </left>
      <right/>
      <top style="medium">
        <color theme="0"/>
      </top>
      <bottom style="thick">
        <color theme="0"/>
      </bottom>
      <diagonal/>
    </border>
    <border>
      <left/>
      <right/>
      <top style="medium">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theme="0" tint="-4.9989318521683403E-2"/>
      </right>
      <top style="thick">
        <color theme="0" tint="-4.9989318521683403E-2"/>
      </top>
      <bottom style="thick">
        <color theme="0" tint="-4.9989318521683403E-2"/>
      </bottom>
      <diagonal/>
    </border>
    <border>
      <left style="thin">
        <color indexed="64"/>
      </left>
      <right style="thick">
        <color theme="0" tint="-4.9989318521683403E-2"/>
      </right>
      <top style="thick">
        <color theme="0" tint="-4.9989318521683403E-2"/>
      </top>
      <bottom style="thin">
        <color indexed="64"/>
      </bottom>
      <diagonal/>
    </border>
    <border>
      <left style="thin">
        <color indexed="64"/>
      </left>
      <right/>
      <top/>
      <bottom style="thick">
        <color theme="0" tint="-4.9989318521683403E-2"/>
      </bottom>
      <diagonal/>
    </border>
    <border>
      <left/>
      <right style="thick">
        <color rgb="FFF2F2F2"/>
      </right>
      <top style="thick">
        <color rgb="FFF2F2F2"/>
      </top>
      <bottom style="thick">
        <color rgb="FFF2F2F2"/>
      </bottom>
      <diagonal/>
    </border>
    <border>
      <left style="thick">
        <color rgb="FFF2F2F2"/>
      </left>
      <right style="thick">
        <color rgb="FFF2F2F2"/>
      </right>
      <top style="thick">
        <color rgb="FFF2F2F2"/>
      </top>
      <bottom style="thick">
        <color rgb="FFF2F2F2"/>
      </bottom>
      <diagonal/>
    </border>
    <border>
      <left style="thick">
        <color theme="0"/>
      </left>
      <right/>
      <top style="medium">
        <color theme="0"/>
      </top>
      <bottom style="thick">
        <color theme="0"/>
      </bottom>
      <diagonal/>
    </border>
    <border>
      <left style="thick">
        <color rgb="FFF2F2F2"/>
      </left>
      <right style="thick">
        <color rgb="FFF2F2F2"/>
      </right>
      <top/>
      <bottom style="thick">
        <color rgb="FFF2F2F2"/>
      </bottom>
      <diagonal/>
    </border>
    <border>
      <left style="thick">
        <color rgb="FFF2F2F2"/>
      </left>
      <right/>
      <top/>
      <bottom style="thick">
        <color rgb="FFF2F2F2"/>
      </bottom>
      <diagonal/>
    </border>
    <border>
      <left/>
      <right style="thick">
        <color rgb="FFF2F2F2"/>
      </right>
      <top/>
      <bottom style="thick">
        <color rgb="FFF2F2F2"/>
      </bottom>
      <diagonal/>
    </border>
    <border>
      <left/>
      <right/>
      <top style="thick">
        <color rgb="FFF2F2F2"/>
      </top>
      <bottom style="thick">
        <color rgb="FFF2F2F2"/>
      </bottom>
      <diagonal/>
    </border>
    <border>
      <left style="thick">
        <color rgb="FFFFFFFF"/>
      </left>
      <right style="thick">
        <color rgb="FFFFFFFF"/>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2F2F2"/>
      </left>
      <right/>
      <top/>
      <bottom/>
      <diagonal/>
    </border>
    <border>
      <left/>
      <right style="thick">
        <color rgb="FFF2F2F2"/>
      </right>
      <top/>
      <bottom/>
      <diagonal/>
    </border>
    <border>
      <left style="medium">
        <color rgb="FF000000"/>
      </left>
      <right style="medium">
        <color rgb="FF000000"/>
      </right>
      <top/>
      <bottom style="medium">
        <color rgb="FF000000"/>
      </bottom>
      <diagonal/>
    </border>
    <border>
      <left style="thick">
        <color rgb="FFF2F2F2"/>
      </left>
      <right style="thick">
        <color rgb="FFF2F2F2"/>
      </right>
      <top/>
      <bottom/>
      <diagonal/>
    </border>
    <border>
      <left style="thick">
        <color rgb="FFF2F2F2"/>
      </left>
      <right/>
      <top style="thick">
        <color rgb="FFF2F2F2"/>
      </top>
      <bottom/>
      <diagonal/>
    </border>
    <border>
      <left style="thick">
        <color theme="0" tint="-4.9989318521683403E-2"/>
      </left>
      <right style="thick">
        <color theme="0" tint="-4.9989318521683403E-2"/>
      </right>
      <top/>
      <bottom/>
      <diagonal/>
    </border>
  </borders>
  <cellStyleXfs count="24">
    <xf numFmtId="0" fontId="0" fillId="0" borderId="0"/>
    <xf numFmtId="0" fontId="7" fillId="0" borderId="0"/>
    <xf numFmtId="9" fontId="7"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363">
    <xf numFmtId="0" fontId="0" fillId="0" borderId="0" xfId="0"/>
    <xf numFmtId="0" fontId="7" fillId="0" borderId="0" xfId="1"/>
    <xf numFmtId="0" fontId="7" fillId="3" borderId="0" xfId="1" applyFill="1"/>
    <xf numFmtId="0" fontId="7" fillId="3" borderId="0" xfId="1" applyFill="1" applyAlignment="1">
      <alignment wrapText="1"/>
    </xf>
    <xf numFmtId="0" fontId="0" fillId="0" borderId="0" xfId="0" applyAlignment="1">
      <alignment wrapText="1"/>
    </xf>
    <xf numFmtId="0" fontId="6" fillId="2" borderId="1" xfId="1" applyFont="1" applyFill="1" applyBorder="1" applyAlignment="1">
      <alignment vertical="center" wrapText="1"/>
    </xf>
    <xf numFmtId="0" fontId="6" fillId="2" borderId="2" xfId="1" applyFont="1" applyFill="1" applyBorder="1" applyAlignment="1">
      <alignment vertical="center" wrapText="1"/>
    </xf>
    <xf numFmtId="0" fontId="6" fillId="2" borderId="0" xfId="1" applyFont="1" applyFill="1" applyAlignment="1">
      <alignment horizontal="center" vertical="center" wrapText="1"/>
    </xf>
    <xf numFmtId="49" fontId="8" fillId="3" borderId="6" xfId="1" applyNumberFormat="1" applyFont="1" applyFill="1" applyBorder="1" applyAlignment="1" applyProtection="1">
      <alignment horizontal="center" vertical="center" wrapText="1"/>
      <protection hidden="1"/>
    </xf>
    <xf numFmtId="0" fontId="11" fillId="0" borderId="6" xfId="0" applyFont="1" applyBorder="1" applyAlignment="1">
      <alignment horizontal="justify" vertical="center" wrapText="1"/>
    </xf>
    <xf numFmtId="0" fontId="11" fillId="0" borderId="6" xfId="0" applyFont="1" applyBorder="1" applyAlignment="1">
      <alignment horizontal="center" vertical="center" wrapText="1"/>
    </xf>
    <xf numFmtId="15" fontId="11" fillId="0" borderId="6" xfId="0" applyNumberFormat="1" applyFont="1" applyBorder="1" applyAlignment="1">
      <alignment horizontal="center" vertical="center" wrapText="1"/>
    </xf>
    <xf numFmtId="0" fontId="10" fillId="3" borderId="3" xfId="1" applyFont="1" applyFill="1" applyBorder="1" applyAlignment="1">
      <alignment vertical="center" wrapText="1"/>
    </xf>
    <xf numFmtId="0" fontId="6" fillId="5" borderId="16" xfId="1" applyFont="1" applyFill="1" applyBorder="1" applyAlignment="1" applyProtection="1">
      <alignment horizontal="center" vertical="center" wrapText="1"/>
      <protection hidden="1"/>
    </xf>
    <xf numFmtId="0" fontId="6" fillId="6" borderId="16" xfId="1" applyFont="1" applyFill="1" applyBorder="1" applyAlignment="1" applyProtection="1">
      <alignment horizontal="center" vertical="center" wrapText="1"/>
      <protection hidden="1"/>
    </xf>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43" fontId="0" fillId="0" borderId="20" xfId="10" applyFont="1" applyBorder="1" applyAlignment="1">
      <alignment horizontal="center"/>
    </xf>
    <xf numFmtId="43" fontId="0" fillId="0" borderId="0" xfId="10" applyFont="1" applyBorder="1" applyAlignment="1">
      <alignment horizontal="center"/>
    </xf>
    <xf numFmtId="43" fontId="0" fillId="0" borderId="22" xfId="10" applyFont="1" applyBorder="1" applyAlignment="1">
      <alignment horizontal="center"/>
    </xf>
    <xf numFmtId="43" fontId="0" fillId="0" borderId="23" xfId="10" applyFont="1" applyBorder="1" applyAlignment="1">
      <alignment horizontal="center"/>
    </xf>
    <xf numFmtId="43" fontId="0" fillId="0" borderId="20" xfId="10" applyFont="1" applyFill="1" applyBorder="1" applyAlignment="1">
      <alignment horizontal="center"/>
    </xf>
    <xf numFmtId="43" fontId="0" fillId="0" borderId="0" xfId="10" applyFont="1" applyFill="1" applyBorder="1" applyAlignment="1">
      <alignment horizontal="center"/>
    </xf>
    <xf numFmtId="43" fontId="0" fillId="0" borderId="22" xfId="10" applyFont="1" applyFill="1" applyBorder="1" applyAlignment="1">
      <alignment horizontal="center"/>
    </xf>
    <xf numFmtId="43" fontId="0" fillId="0" borderId="23" xfId="10" applyFont="1" applyFill="1" applyBorder="1" applyAlignment="1">
      <alignment horizontal="center"/>
    </xf>
    <xf numFmtId="43" fontId="0" fillId="0" borderId="21" xfId="10" applyFont="1" applyBorder="1" applyAlignment="1">
      <alignment horizontal="center"/>
    </xf>
    <xf numFmtId="0" fontId="11" fillId="0" borderId="25" xfId="0" applyFont="1" applyBorder="1" applyAlignment="1">
      <alignment horizontal="center" vertical="center" wrapText="1"/>
    </xf>
    <xf numFmtId="0" fontId="13"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center" vertical="center"/>
    </xf>
    <xf numFmtId="0" fontId="17" fillId="0" borderId="18" xfId="0" applyFont="1" applyBorder="1" applyAlignment="1">
      <alignment horizontal="center" vertical="center"/>
    </xf>
    <xf numFmtId="0" fontId="0" fillId="0" borderId="0" xfId="0" applyAlignment="1">
      <alignment horizontal="center" vertical="center"/>
    </xf>
    <xf numFmtId="0" fontId="16" fillId="0" borderId="19" xfId="0" applyFont="1" applyBorder="1" applyAlignment="1">
      <alignment horizontal="center" vertical="center"/>
    </xf>
    <xf numFmtId="0" fontId="17" fillId="0" borderId="19" xfId="0" applyFont="1" applyBorder="1" applyAlignment="1">
      <alignment horizontal="center" vertical="center"/>
    </xf>
    <xf numFmtId="9" fontId="11" fillId="0" borderId="6" xfId="0" applyNumberFormat="1" applyFont="1" applyBorder="1" applyAlignment="1" applyProtection="1">
      <alignment horizontal="center" vertical="center" wrapText="1"/>
      <protection locked="0"/>
    </xf>
    <xf numFmtId="15" fontId="11" fillId="0" borderId="6" xfId="0" applyNumberFormat="1" applyFont="1" applyBorder="1" applyAlignment="1" applyProtection="1">
      <alignment horizontal="center" vertical="center" wrapText="1"/>
      <protection locked="0"/>
    </xf>
    <xf numFmtId="0" fontId="0" fillId="0" borderId="20" xfId="0" applyBorder="1" applyAlignment="1">
      <alignment horizontal="center" wrapText="1"/>
    </xf>
    <xf numFmtId="0" fontId="11" fillId="0" borderId="25" xfId="0" applyFont="1" applyBorder="1" applyAlignment="1">
      <alignment horizontal="center" vertical="center"/>
    </xf>
    <xf numFmtId="0" fontId="11" fillId="0" borderId="6" xfId="0" applyFont="1" applyBorder="1" applyAlignment="1" applyProtection="1">
      <alignment horizontal="justify" vertical="center" wrapText="1"/>
      <protection locked="0"/>
    </xf>
    <xf numFmtId="15" fontId="6" fillId="6" borderId="16" xfId="1" applyNumberFormat="1" applyFont="1" applyFill="1" applyBorder="1" applyAlignment="1" applyProtection="1">
      <alignment horizontal="center" vertical="center" wrapText="1"/>
      <protection hidden="1"/>
    </xf>
    <xf numFmtId="15" fontId="6" fillId="5" borderId="16" xfId="1" applyNumberFormat="1" applyFont="1" applyFill="1" applyBorder="1" applyAlignment="1" applyProtection="1">
      <alignment horizontal="center" vertical="center" wrapText="1"/>
      <protection hidden="1"/>
    </xf>
    <xf numFmtId="0" fontId="6" fillId="2" borderId="3" xfId="1" applyFont="1" applyFill="1" applyBorder="1" applyAlignment="1">
      <alignment horizontal="center" vertical="center" wrapText="1"/>
    </xf>
    <xf numFmtId="15" fontId="7" fillId="3" borderId="0" xfId="1" applyNumberFormat="1" applyFill="1" applyAlignment="1">
      <alignment horizontal="center"/>
    </xf>
    <xf numFmtId="0" fontId="7" fillId="3" borderId="0" xfId="1" applyFill="1" applyAlignment="1">
      <alignment horizontal="center"/>
    </xf>
    <xf numFmtId="15" fontId="7" fillId="3" borderId="0" xfId="1" applyNumberFormat="1" applyFill="1"/>
    <xf numFmtId="0" fontId="6" fillId="2" borderId="6" xfId="1" applyFont="1" applyFill="1" applyBorder="1" applyAlignment="1">
      <alignment horizontal="center" vertical="center" wrapText="1"/>
    </xf>
    <xf numFmtId="49" fontId="8" fillId="3" borderId="6" xfId="1" applyNumberFormat="1" applyFont="1" applyFill="1" applyBorder="1" applyAlignment="1">
      <alignment horizontal="center" vertical="center" wrapText="1"/>
    </xf>
    <xf numFmtId="15" fontId="6" fillId="6" borderId="16" xfId="1" applyNumberFormat="1" applyFont="1" applyFill="1" applyBorder="1" applyAlignment="1">
      <alignment horizontal="center" vertical="center" wrapText="1"/>
    </xf>
    <xf numFmtId="0" fontId="6" fillId="6" borderId="16" xfId="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0" fontId="6" fillId="5" borderId="16" xfId="1" applyFont="1" applyFill="1" applyBorder="1" applyAlignment="1">
      <alignment horizontal="center" vertical="center" wrapText="1"/>
    </xf>
    <xf numFmtId="0" fontId="8" fillId="3" borderId="6" xfId="1" applyFont="1" applyFill="1" applyBorder="1" applyAlignment="1">
      <alignment horizontal="center" vertical="center" wrapText="1"/>
    </xf>
    <xf numFmtId="9" fontId="11" fillId="0" borderId="6" xfId="0" applyNumberFormat="1" applyFont="1" applyBorder="1" applyAlignment="1">
      <alignment horizontal="center" vertical="center" wrapText="1"/>
    </xf>
    <xf numFmtId="0" fontId="8" fillId="3" borderId="9" xfId="1" applyFont="1" applyFill="1" applyBorder="1" applyAlignment="1">
      <alignment horizontal="center" vertical="center" wrapText="1"/>
    </xf>
    <xf numFmtId="0" fontId="11" fillId="0" borderId="6" xfId="0" applyFont="1" applyBorder="1" applyAlignment="1">
      <alignment vertical="center" wrapText="1"/>
    </xf>
    <xf numFmtId="14" fontId="11" fillId="0" borderId="6" xfId="0" applyNumberFormat="1" applyFont="1" applyBorder="1" applyAlignment="1">
      <alignment horizontal="center" vertical="center" wrapText="1"/>
    </xf>
    <xf numFmtId="0" fontId="18" fillId="0" borderId="6" xfId="0" applyFont="1" applyBorder="1" applyAlignment="1">
      <alignment horizontal="justify" vertical="center" wrapText="1"/>
    </xf>
    <xf numFmtId="0" fontId="7" fillId="0" borderId="0" xfId="1" applyAlignment="1">
      <alignment horizontal="center"/>
    </xf>
    <xf numFmtId="15" fontId="7" fillId="0" borderId="0" xfId="1" applyNumberFormat="1" applyAlignment="1">
      <alignment horizontal="center"/>
    </xf>
    <xf numFmtId="15" fontId="7" fillId="0" borderId="0" xfId="1" applyNumberFormat="1"/>
    <xf numFmtId="9" fontId="7" fillId="3" borderId="0" xfId="1" applyNumberFormat="1" applyFill="1" applyAlignment="1">
      <alignment horizontal="center"/>
    </xf>
    <xf numFmtId="0" fontId="7" fillId="3" borderId="0" xfId="1" applyFill="1" applyAlignment="1" applyProtection="1">
      <alignment horizontal="left" vertical="center"/>
      <protection locked="0"/>
    </xf>
    <xf numFmtId="0" fontId="7" fillId="3" borderId="0" xfId="1" applyFill="1" applyProtection="1">
      <protection locked="0"/>
    </xf>
    <xf numFmtId="15" fontId="6" fillId="6" borderId="16" xfId="1" applyNumberFormat="1" applyFont="1" applyFill="1" applyBorder="1" applyAlignment="1" applyProtection="1">
      <alignment horizontal="center" vertical="center" wrapText="1"/>
      <protection locked="0"/>
    </xf>
    <xf numFmtId="0" fontId="6" fillId="6" borderId="16" xfId="1" applyFont="1" applyFill="1" applyBorder="1" applyAlignment="1" applyProtection="1">
      <alignment horizontal="center" vertical="center" wrapText="1"/>
      <protection locked="0"/>
    </xf>
    <xf numFmtId="0" fontId="7" fillId="0" borderId="0" xfId="1" applyAlignment="1" applyProtection="1">
      <alignment horizontal="left" vertical="center"/>
      <protection locked="0"/>
    </xf>
    <xf numFmtId="0" fontId="7" fillId="0" borderId="0" xfId="1" applyProtection="1">
      <protection locked="0"/>
    </xf>
    <xf numFmtId="0" fontId="6" fillId="2" borderId="3" xfId="1" applyFont="1" applyFill="1" applyBorder="1" applyAlignment="1" applyProtection="1">
      <alignment horizontal="center" vertical="center" wrapText="1"/>
      <protection hidden="1"/>
    </xf>
    <xf numFmtId="0" fontId="7" fillId="3" borderId="0" xfId="1" applyFill="1" applyProtection="1">
      <protection hidden="1"/>
    </xf>
    <xf numFmtId="0" fontId="7" fillId="3" borderId="0" xfId="1" applyFill="1" applyAlignment="1" applyProtection="1">
      <alignment horizontal="center"/>
      <protection hidden="1"/>
    </xf>
    <xf numFmtId="0" fontId="6" fillId="2" borderId="6" xfId="1" applyFont="1" applyFill="1" applyBorder="1" applyAlignment="1" applyProtection="1">
      <alignment horizontal="center" vertical="center" wrapText="1"/>
      <protection hidden="1"/>
    </xf>
    <xf numFmtId="0" fontId="6" fillId="2" borderId="7" xfId="1" applyFont="1" applyFill="1" applyBorder="1" applyAlignment="1" applyProtection="1">
      <alignment horizontal="center" vertical="center" wrapText="1"/>
      <protection hidden="1"/>
    </xf>
    <xf numFmtId="0" fontId="8" fillId="3" borderId="6" xfId="1" applyFont="1" applyFill="1" applyBorder="1" applyAlignment="1" applyProtection="1">
      <alignment horizontal="center" vertical="center" wrapText="1"/>
      <protection hidden="1"/>
    </xf>
    <xf numFmtId="0" fontId="11" fillId="4" borderId="6" xfId="0" applyFont="1" applyFill="1" applyBorder="1" applyAlignment="1" applyProtection="1">
      <alignment horizontal="justify" vertical="center" wrapText="1"/>
      <protection hidden="1"/>
    </xf>
    <xf numFmtId="0" fontId="11" fillId="4" borderId="6" xfId="0" applyFont="1" applyFill="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7" fillId="0" borderId="0" xfId="1" applyProtection="1">
      <protection hidden="1"/>
    </xf>
    <xf numFmtId="0" fontId="7" fillId="0" borderId="0" xfId="1" applyAlignment="1" applyProtection="1">
      <alignment horizontal="center"/>
      <protection hidden="1"/>
    </xf>
    <xf numFmtId="15" fontId="7" fillId="3" borderId="0" xfId="1" applyNumberFormat="1" applyFill="1" applyProtection="1">
      <protection hidden="1"/>
    </xf>
    <xf numFmtId="0" fontId="7" fillId="3" borderId="0" xfId="1" applyFill="1" applyAlignment="1" applyProtection="1">
      <alignment horizontal="justify"/>
      <protection hidden="1"/>
    </xf>
    <xf numFmtId="15" fontId="7" fillId="0" borderId="0" xfId="1" applyNumberFormat="1" applyProtection="1">
      <protection hidden="1"/>
    </xf>
    <xf numFmtId="0" fontId="7" fillId="0" borderId="0" xfId="1" applyAlignment="1" applyProtection="1">
      <alignment horizontal="justify"/>
      <protection hidden="1"/>
    </xf>
    <xf numFmtId="0" fontId="7" fillId="3" borderId="0" xfId="1" applyFill="1" applyAlignment="1" applyProtection="1">
      <alignment horizontal="center" vertical="center"/>
      <protection locked="0"/>
    </xf>
    <xf numFmtId="0" fontId="7" fillId="0" borderId="0" xfId="1" applyAlignment="1" applyProtection="1">
      <alignment horizontal="center" vertical="center"/>
      <protection locked="0"/>
    </xf>
    <xf numFmtId="0" fontId="13" fillId="0" borderId="6" xfId="0" applyFont="1" applyBorder="1" applyAlignment="1">
      <alignment horizontal="center" vertical="center" wrapText="1"/>
    </xf>
    <xf numFmtId="15" fontId="13" fillId="0" borderId="6" xfId="0" applyNumberFormat="1" applyFont="1" applyBorder="1" applyAlignment="1">
      <alignment horizontal="center" vertical="center" wrapText="1"/>
    </xf>
    <xf numFmtId="9" fontId="22" fillId="4" borderId="29" xfId="0" applyNumberFormat="1" applyFont="1" applyFill="1" applyBorder="1" applyAlignment="1">
      <alignment horizontal="center" vertical="center" wrapText="1"/>
    </xf>
    <xf numFmtId="0" fontId="23" fillId="0" borderId="6" xfId="0" applyFont="1" applyBorder="1" applyAlignment="1">
      <alignment horizontal="justify" vertical="center" wrapText="1"/>
    </xf>
    <xf numFmtId="0" fontId="19" fillId="0" borderId="0" xfId="12" applyFill="1" applyBorder="1" applyAlignment="1" applyProtection="1">
      <alignment horizontal="center" vertical="center" wrapText="1"/>
    </xf>
    <xf numFmtId="0" fontId="23" fillId="0" borderId="6" xfId="0" applyFont="1" applyBorder="1" applyAlignment="1">
      <alignment horizontal="center" vertical="center" wrapText="1"/>
    </xf>
    <xf numFmtId="0" fontId="11" fillId="4" borderId="6" xfId="0" applyFont="1" applyFill="1" applyBorder="1" applyAlignment="1">
      <alignment horizontal="center" vertical="center" wrapText="1"/>
    </xf>
    <xf numFmtId="16" fontId="11" fillId="0" borderId="6" xfId="0" applyNumberFormat="1" applyFont="1" applyBorder="1" applyAlignment="1">
      <alignment horizontal="center" vertical="center" wrapText="1"/>
    </xf>
    <xf numFmtId="0" fontId="7" fillId="0" borderId="0" xfId="1" applyAlignment="1">
      <alignment horizontal="justify"/>
    </xf>
    <xf numFmtId="0" fontId="7" fillId="3" borderId="0" xfId="1" applyFill="1" applyAlignment="1">
      <alignment horizontal="justify"/>
    </xf>
    <xf numFmtId="9" fontId="7" fillId="3" borderId="0" xfId="1" applyNumberFormat="1" applyFill="1"/>
    <xf numFmtId="0" fontId="11" fillId="0" borderId="6" xfId="0" applyFont="1" applyBorder="1" applyAlignment="1" applyProtection="1">
      <alignment horizontal="justify" wrapText="1"/>
      <protection locked="0"/>
    </xf>
    <xf numFmtId="0" fontId="24" fillId="0" borderId="0" xfId="0" applyFont="1" applyAlignment="1">
      <alignment horizontal="left" wrapText="1"/>
    </xf>
    <xf numFmtId="0" fontId="25" fillId="0" borderId="0" xfId="0" applyFont="1"/>
    <xf numFmtId="0" fontId="26" fillId="8" borderId="0" xfId="0" applyFont="1" applyFill="1"/>
    <xf numFmtId="0" fontId="27" fillId="0" borderId="0" xfId="0" applyFont="1" applyAlignment="1">
      <alignment wrapText="1"/>
    </xf>
    <xf numFmtId="0" fontId="26" fillId="8" borderId="0" xfId="0" applyFont="1" applyFill="1" applyAlignment="1">
      <alignment horizontal="center"/>
    </xf>
    <xf numFmtId="0" fontId="30" fillId="0" borderId="0" xfId="0" applyFont="1" applyAlignment="1">
      <alignment wrapText="1"/>
    </xf>
    <xf numFmtId="0" fontId="30" fillId="0" borderId="0" xfId="0" applyFont="1" applyAlignment="1">
      <alignment vertical="center" wrapText="1"/>
    </xf>
    <xf numFmtId="0" fontId="19" fillId="0" borderId="6" xfId="12" applyBorder="1" applyAlignment="1">
      <alignment vertical="center" wrapText="1"/>
    </xf>
    <xf numFmtId="0" fontId="31" fillId="0" borderId="0" xfId="0" applyFont="1"/>
    <xf numFmtId="0" fontId="32" fillId="0" borderId="0" xfId="0" applyFont="1" applyAlignment="1">
      <alignment wrapText="1"/>
    </xf>
    <xf numFmtId="0" fontId="34" fillId="9" borderId="28" xfId="0" applyFont="1" applyFill="1" applyBorder="1" applyAlignment="1">
      <alignment wrapText="1"/>
    </xf>
    <xf numFmtId="0" fontId="0" fillId="0" borderId="0" xfId="0" applyAlignment="1">
      <alignment vertical="center" wrapText="1"/>
    </xf>
    <xf numFmtId="0" fontId="34" fillId="9" borderId="33" xfId="0" applyFont="1" applyFill="1" applyBorder="1" applyAlignment="1">
      <alignment vertical="center" wrapText="1"/>
    </xf>
    <xf numFmtId="0" fontId="23" fillId="0" borderId="33" xfId="0" applyFont="1" applyBorder="1" applyAlignment="1">
      <alignment vertical="center" wrapText="1"/>
    </xf>
    <xf numFmtId="0" fontId="23" fillId="0" borderId="28" xfId="0" applyFont="1" applyBorder="1" applyAlignment="1">
      <alignment vertical="center" wrapText="1"/>
    </xf>
    <xf numFmtId="0" fontId="34" fillId="9" borderId="33" xfId="0" applyFont="1" applyFill="1" applyBorder="1" applyAlignment="1">
      <alignment vertical="center"/>
    </xf>
    <xf numFmtId="0" fontId="23" fillId="0" borderId="33" xfId="0" applyFont="1" applyBorder="1" applyAlignment="1">
      <alignment vertical="center"/>
    </xf>
    <xf numFmtId="0" fontId="0" fillId="0" borderId="0" xfId="0" applyAlignment="1">
      <alignment vertical="center"/>
    </xf>
    <xf numFmtId="0" fontId="35" fillId="0" borderId="39" xfId="0" applyFont="1" applyBorder="1" applyAlignment="1">
      <alignment vertical="center" wrapText="1"/>
    </xf>
    <xf numFmtId="0" fontId="34" fillId="9" borderId="38" xfId="0" applyFont="1" applyFill="1" applyBorder="1" applyAlignment="1">
      <alignment vertical="center" wrapText="1"/>
    </xf>
    <xf numFmtId="0" fontId="34" fillId="9" borderId="28" xfId="0" applyFont="1" applyFill="1" applyBorder="1" applyAlignment="1">
      <alignment vertical="center" wrapText="1"/>
    </xf>
    <xf numFmtId="0" fontId="33" fillId="10" borderId="33"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33" fillId="11" borderId="35" xfId="0" applyFont="1" applyFill="1" applyBorder="1" applyAlignment="1">
      <alignment horizontal="center" vertical="center" wrapText="1"/>
    </xf>
    <xf numFmtId="0" fontId="33" fillId="11" borderId="36"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31" xfId="0" applyFont="1" applyBorder="1" applyAlignment="1">
      <alignment horizontal="center" vertical="center" wrapText="1"/>
    </xf>
    <xf numFmtId="0" fontId="35" fillId="0" borderId="0" xfId="0" applyFont="1" applyAlignment="1">
      <alignment horizontal="center" vertical="center" wrapText="1"/>
    </xf>
    <xf numFmtId="0" fontId="23" fillId="0" borderId="28" xfId="0" applyFont="1" applyBorder="1" applyAlignment="1">
      <alignment horizontal="center" vertical="center" wrapText="1"/>
    </xf>
    <xf numFmtId="0" fontId="23" fillId="0" borderId="38" xfId="0" applyFont="1" applyBorder="1" applyAlignment="1">
      <alignment horizontal="center" vertical="center" wrapText="1"/>
    </xf>
    <xf numFmtId="0" fontId="7" fillId="7" borderId="0" xfId="1" applyFill="1"/>
    <xf numFmtId="0" fontId="19" fillId="0" borderId="0" xfId="12" applyFill="1" applyBorder="1" applyAlignment="1">
      <alignment vertical="center" wrapText="1"/>
    </xf>
    <xf numFmtId="9" fontId="23" fillId="0" borderId="28" xfId="0" applyNumberFormat="1" applyFont="1" applyBorder="1" applyAlignment="1">
      <alignment horizontal="center" vertical="center" wrapText="1"/>
    </xf>
    <xf numFmtId="0" fontId="19" fillId="0" borderId="0" xfId="12" applyFill="1" applyBorder="1" applyAlignment="1">
      <alignment horizontal="center" vertical="center" wrapText="1"/>
    </xf>
    <xf numFmtId="15" fontId="23" fillId="4" borderId="29" xfId="0" applyNumberFormat="1" applyFont="1" applyFill="1" applyBorder="1" applyAlignment="1">
      <alignment vertical="center" wrapText="1"/>
    </xf>
    <xf numFmtId="0" fontId="23" fillId="4" borderId="28" xfId="0" applyFont="1" applyFill="1" applyBorder="1" applyAlignment="1">
      <alignment vertical="center" wrapText="1"/>
    </xf>
    <xf numFmtId="0" fontId="19" fillId="0" borderId="28" xfId="12" applyBorder="1" applyAlignment="1">
      <alignment vertical="center" wrapText="1"/>
    </xf>
    <xf numFmtId="0" fontId="23" fillId="13" borderId="33" xfId="0" applyFont="1" applyFill="1" applyBorder="1" applyAlignment="1">
      <alignment vertical="center" wrapText="1"/>
    </xf>
    <xf numFmtId="0" fontId="23" fillId="13" borderId="33" xfId="0" applyFont="1" applyFill="1" applyBorder="1" applyAlignment="1">
      <alignment horizontal="justify" vertical="center" wrapText="1"/>
    </xf>
    <xf numFmtId="0" fontId="19" fillId="0" borderId="28" xfId="11" applyBorder="1" applyAlignment="1">
      <alignment vertical="center" wrapText="1"/>
    </xf>
    <xf numFmtId="14" fontId="11" fillId="4" borderId="6" xfId="0" applyNumberFormat="1" applyFont="1" applyFill="1" applyBorder="1" applyAlignment="1">
      <alignment horizontal="center" vertical="center" wrapText="1"/>
    </xf>
    <xf numFmtId="14" fontId="23" fillId="0" borderId="29" xfId="0" applyNumberFormat="1" applyFont="1" applyBorder="1" applyAlignment="1">
      <alignment vertical="center"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9" fontId="39" fillId="3" borderId="0" xfId="1" applyNumberFormat="1" applyFont="1" applyFill="1" applyAlignment="1" applyProtection="1">
      <alignment horizontal="center"/>
      <protection hidden="1"/>
    </xf>
    <xf numFmtId="15" fontId="40" fillId="0" borderId="6" xfId="12" applyNumberFormat="1" applyFont="1" applyBorder="1" applyAlignment="1" applyProtection="1">
      <alignment horizontal="center" vertical="top" wrapText="1"/>
      <protection locked="0"/>
    </xf>
    <xf numFmtId="0" fontId="11" fillId="0" borderId="6" xfId="0" applyFont="1" applyBorder="1" applyAlignment="1" applyProtection="1">
      <alignment horizontal="justify" vertical="top" wrapText="1"/>
      <protection locked="0"/>
    </xf>
    <xf numFmtId="0" fontId="23" fillId="4" borderId="29" xfId="0" applyFont="1" applyFill="1" applyBorder="1" applyAlignment="1">
      <alignment vertical="center" wrapText="1"/>
    </xf>
    <xf numFmtId="15" fontId="23" fillId="0" borderId="29" xfId="0" applyNumberFormat="1" applyFont="1" applyBorder="1" applyAlignment="1">
      <alignment horizontal="center" vertical="center" wrapText="1"/>
    </xf>
    <xf numFmtId="0" fontId="11" fillId="4" borderId="6" xfId="0" applyFont="1" applyFill="1" applyBorder="1" applyAlignment="1">
      <alignment horizontal="justify" vertical="center" wrapText="1"/>
    </xf>
    <xf numFmtId="0" fontId="11" fillId="4" borderId="6" xfId="0" applyFont="1" applyFill="1" applyBorder="1" applyAlignment="1">
      <alignment horizontal="center" vertical="center"/>
    </xf>
    <xf numFmtId="9" fontId="11" fillId="4" borderId="6" xfId="23" applyFont="1" applyFill="1" applyBorder="1" applyAlignment="1">
      <alignment horizontal="center" vertical="center" wrapText="1"/>
    </xf>
    <xf numFmtId="9" fontId="11" fillId="4" borderId="6" xfId="0" applyNumberFormat="1" applyFont="1" applyFill="1" applyBorder="1" applyAlignment="1">
      <alignment horizontal="center" vertical="center" wrapText="1"/>
    </xf>
    <xf numFmtId="9" fontId="11" fillId="4" borderId="6" xfId="23" applyFont="1" applyFill="1" applyBorder="1" applyAlignment="1" applyProtection="1">
      <alignment horizontal="center" vertical="center" wrapText="1"/>
    </xf>
    <xf numFmtId="15" fontId="11" fillId="4" borderId="6" xfId="0" applyNumberFormat="1" applyFont="1" applyFill="1" applyBorder="1" applyAlignment="1">
      <alignment horizontal="center" vertical="center" wrapText="1"/>
    </xf>
    <xf numFmtId="15" fontId="11" fillId="4" borderId="6" xfId="0" applyNumberFormat="1" applyFont="1" applyFill="1" applyBorder="1" applyAlignment="1" applyProtection="1">
      <alignment horizontal="center" vertical="center" wrapText="1"/>
      <protection locked="0"/>
    </xf>
    <xf numFmtId="0" fontId="11" fillId="4" borderId="6" xfId="0" applyFont="1" applyFill="1" applyBorder="1" applyAlignment="1">
      <alignment horizontal="justify" vertical="top" wrapText="1"/>
    </xf>
    <xf numFmtId="0" fontId="11" fillId="4" borderId="6" xfId="0" applyFont="1" applyFill="1" applyBorder="1" applyAlignment="1">
      <alignment horizontal="left" vertical="center" wrapText="1"/>
    </xf>
    <xf numFmtId="0" fontId="21" fillId="4" borderId="6" xfId="11" applyFont="1" applyFill="1" applyBorder="1" applyAlignment="1" applyProtection="1">
      <alignment horizontal="justify" vertical="center" wrapText="1"/>
    </xf>
    <xf numFmtId="0" fontId="19" fillId="4" borderId="6" xfId="11" applyFill="1" applyBorder="1" applyAlignment="1">
      <alignment horizontal="justify" vertical="center" wrapText="1"/>
    </xf>
    <xf numFmtId="9" fontId="11" fillId="4" borderId="6" xfId="0" applyNumberFormat="1" applyFont="1" applyFill="1" applyBorder="1" applyAlignment="1" applyProtection="1">
      <alignment horizontal="center" vertical="center" wrapText="1"/>
      <protection locked="0"/>
    </xf>
    <xf numFmtId="0" fontId="21" fillId="4" borderId="6" xfId="11" applyFont="1" applyFill="1" applyBorder="1" applyAlignment="1">
      <alignment horizontal="center" vertical="center" wrapText="1"/>
    </xf>
    <xf numFmtId="15" fontId="11" fillId="4" borderId="6" xfId="0" applyNumberFormat="1" applyFont="1" applyFill="1" applyBorder="1" applyAlignment="1" applyProtection="1">
      <alignment horizontal="center" vertical="center" wrapText="1"/>
      <protection hidden="1"/>
    </xf>
    <xf numFmtId="0" fontId="11" fillId="4" borderId="6" xfId="0" applyFont="1" applyFill="1" applyBorder="1" applyAlignment="1" applyProtection="1">
      <alignment horizontal="center" vertical="center" wrapText="1"/>
      <protection locked="0"/>
    </xf>
    <xf numFmtId="10" fontId="11" fillId="4" borderId="6" xfId="0" applyNumberFormat="1" applyFont="1" applyFill="1" applyBorder="1" applyAlignment="1" applyProtection="1">
      <alignment horizontal="center" vertical="center" wrapText="1"/>
      <protection hidden="1"/>
    </xf>
    <xf numFmtId="0" fontId="11" fillId="4" borderId="28" xfId="0" applyFont="1" applyFill="1" applyBorder="1" applyAlignment="1" applyProtection="1">
      <alignment vertical="center" wrapText="1"/>
      <protection hidden="1"/>
    </xf>
    <xf numFmtId="15" fontId="23" fillId="4" borderId="29" xfId="0" applyNumberFormat="1" applyFont="1" applyFill="1" applyBorder="1" applyAlignment="1">
      <alignment horizontal="center" vertical="center" wrapText="1"/>
    </xf>
    <xf numFmtId="0" fontId="23" fillId="4" borderId="28" xfId="0" applyFont="1" applyFill="1" applyBorder="1" applyAlignment="1">
      <alignment horizontal="center" vertical="center" wrapText="1"/>
    </xf>
    <xf numFmtId="15" fontId="12" fillId="4" borderId="6" xfId="0" applyNumberFormat="1" applyFont="1" applyFill="1" applyBorder="1" applyAlignment="1">
      <alignment horizontal="center" vertical="center" wrapText="1"/>
    </xf>
    <xf numFmtId="9" fontId="11" fillId="4" borderId="6" xfId="0" applyNumberFormat="1" applyFont="1" applyFill="1" applyBorder="1" applyAlignment="1" applyProtection="1">
      <alignment horizontal="center" vertical="center" wrapText="1"/>
      <protection hidden="1"/>
    </xf>
    <xf numFmtId="9" fontId="23" fillId="4" borderId="28" xfId="0" applyNumberFormat="1" applyFont="1" applyFill="1" applyBorder="1" applyAlignment="1">
      <alignment horizontal="center" vertical="center" wrapText="1"/>
    </xf>
    <xf numFmtId="0" fontId="23" fillId="4" borderId="28" xfId="0" applyFont="1" applyFill="1" applyBorder="1" applyAlignment="1">
      <alignment wrapText="1"/>
    </xf>
    <xf numFmtId="0" fontId="19" fillId="4" borderId="28" xfId="12" applyFill="1" applyBorder="1" applyAlignment="1">
      <alignment wrapText="1"/>
    </xf>
    <xf numFmtId="0" fontId="19" fillId="4" borderId="28" xfId="12" applyFill="1" applyBorder="1" applyAlignment="1">
      <alignment horizontal="center" vertical="center" wrapText="1"/>
    </xf>
    <xf numFmtId="0" fontId="11" fillId="4" borderId="6" xfId="0" applyFont="1" applyFill="1" applyBorder="1" applyAlignment="1" applyProtection="1">
      <alignment horizontal="left" vertical="center" wrapText="1"/>
      <protection hidden="1"/>
    </xf>
    <xf numFmtId="0" fontId="21" fillId="4" borderId="28" xfId="12" applyFont="1" applyFill="1" applyBorder="1" applyAlignment="1" applyProtection="1">
      <alignment horizontal="center" vertical="center" wrapText="1" indent="1"/>
      <protection hidden="1"/>
    </xf>
    <xf numFmtId="0" fontId="38" fillId="4" borderId="29" xfId="0" applyFont="1" applyFill="1" applyBorder="1" applyAlignment="1">
      <alignment wrapText="1"/>
    </xf>
    <xf numFmtId="0" fontId="21" fillId="4" borderId="28" xfId="12" applyFont="1" applyFill="1" applyBorder="1" applyAlignment="1" applyProtection="1">
      <alignment horizontal="center" vertical="center" wrapText="1"/>
      <protection hidden="1"/>
    </xf>
    <xf numFmtId="0" fontId="19" fillId="4" borderId="28" xfId="12" applyFill="1" applyBorder="1" applyAlignment="1">
      <alignment vertical="center" wrapText="1"/>
    </xf>
    <xf numFmtId="0" fontId="11" fillId="4" borderId="6" xfId="0" applyFont="1" applyFill="1" applyBorder="1" applyAlignment="1">
      <alignment vertical="center" wrapText="1"/>
    </xf>
    <xf numFmtId="0" fontId="21" fillId="4" borderId="0" xfId="11" applyFont="1" applyFill="1" applyAlignment="1" applyProtection="1">
      <alignment horizontal="center" vertical="center"/>
      <protection hidden="1"/>
    </xf>
    <xf numFmtId="0" fontId="11" fillId="4" borderId="6" xfId="0" applyFont="1" applyFill="1" applyBorder="1" applyAlignment="1" applyProtection="1">
      <alignment horizontal="justify" vertical="center" wrapText="1"/>
      <protection locked="0"/>
    </xf>
    <xf numFmtId="0" fontId="11" fillId="4" borderId="28" xfId="0" applyFont="1" applyFill="1" applyBorder="1" applyAlignment="1" applyProtection="1">
      <alignment horizontal="left" vertical="center" wrapText="1"/>
      <protection hidden="1"/>
    </xf>
    <xf numFmtId="0" fontId="19" fillId="4" borderId="0" xfId="12" applyFill="1" applyAlignment="1">
      <alignment vertical="center" wrapText="1"/>
    </xf>
    <xf numFmtId="0" fontId="19" fillId="0" borderId="6" xfId="12" applyBorder="1" applyAlignment="1" applyProtection="1">
      <alignment horizontal="justify" vertical="center" wrapText="1"/>
      <protection locked="0"/>
    </xf>
    <xf numFmtId="0" fontId="19" fillId="4" borderId="0" xfId="11" applyFill="1" applyAlignment="1" applyProtection="1">
      <alignment horizontal="center" vertical="center"/>
    </xf>
    <xf numFmtId="0" fontId="23" fillId="4" borderId="29" xfId="0" applyFont="1" applyFill="1" applyBorder="1" applyAlignment="1">
      <alignment horizontal="center" vertical="center" wrapText="1"/>
    </xf>
    <xf numFmtId="0" fontId="19" fillId="4" borderId="0" xfId="12" applyFill="1" applyBorder="1" applyAlignment="1">
      <alignment horizontal="center" vertical="center" wrapText="1"/>
    </xf>
    <xf numFmtId="0" fontId="19" fillId="4" borderId="6" xfId="11" applyFill="1" applyBorder="1" applyAlignment="1" applyProtection="1">
      <alignment horizontal="center" vertical="center"/>
    </xf>
    <xf numFmtId="0" fontId="23" fillId="4" borderId="28" xfId="0" applyFont="1" applyFill="1" applyBorder="1" applyAlignment="1">
      <alignment vertical="center"/>
    </xf>
    <xf numFmtId="0" fontId="11" fillId="14" borderId="6" xfId="0" applyFont="1" applyFill="1" applyBorder="1" applyAlignment="1">
      <alignment horizontal="center" vertical="center" wrapText="1"/>
    </xf>
    <xf numFmtId="15" fontId="11" fillId="14" borderId="6" xfId="0" applyNumberFormat="1" applyFont="1" applyFill="1" applyBorder="1" applyAlignment="1">
      <alignment horizontal="center" vertical="center" wrapText="1"/>
    </xf>
    <xf numFmtId="9" fontId="11" fillId="14" borderId="6" xfId="0" applyNumberFormat="1" applyFont="1" applyFill="1" applyBorder="1" applyAlignment="1">
      <alignment horizontal="center" vertical="center" wrapText="1"/>
    </xf>
    <xf numFmtId="0" fontId="11" fillId="14" borderId="6" xfId="0" applyFont="1" applyFill="1" applyBorder="1" applyAlignment="1">
      <alignment horizontal="justify" vertical="top" wrapText="1"/>
    </xf>
    <xf numFmtId="0" fontId="11" fillId="14" borderId="6" xfId="0" applyFont="1" applyFill="1" applyBorder="1" applyAlignment="1">
      <alignment horizontal="justify" vertical="center" wrapText="1"/>
    </xf>
    <xf numFmtId="15" fontId="11" fillId="14" borderId="6" xfId="0" applyNumberFormat="1" applyFont="1" applyFill="1" applyBorder="1" applyAlignment="1" applyProtection="1">
      <alignment horizontal="center" vertical="center" wrapText="1"/>
      <protection locked="0"/>
    </xf>
    <xf numFmtId="0" fontId="14" fillId="14" borderId="6" xfId="0" applyFont="1" applyFill="1" applyBorder="1" applyAlignment="1">
      <alignment horizontal="justify" vertical="center" wrapText="1"/>
    </xf>
    <xf numFmtId="9" fontId="11" fillId="14" borderId="6" xfId="0" applyNumberFormat="1" applyFont="1" applyFill="1" applyBorder="1" applyAlignment="1" applyProtection="1">
      <alignment horizontal="center" vertical="center" wrapText="1"/>
      <protection locked="0"/>
    </xf>
    <xf numFmtId="15" fontId="11" fillId="14" borderId="6" xfId="0" applyNumberFormat="1" applyFont="1" applyFill="1" applyBorder="1" applyAlignment="1" applyProtection="1">
      <alignment horizontal="left" vertical="center" wrapText="1"/>
      <protection locked="0"/>
    </xf>
    <xf numFmtId="16" fontId="11" fillId="14" borderId="6" xfId="0" applyNumberFormat="1" applyFont="1" applyFill="1" applyBorder="1" applyAlignment="1">
      <alignment horizontal="center" vertical="center" wrapText="1"/>
    </xf>
    <xf numFmtId="0" fontId="19" fillId="0" borderId="33" xfId="12" applyBorder="1" applyAlignment="1">
      <alignment vertical="center" wrapText="1"/>
    </xf>
    <xf numFmtId="0" fontId="23" fillId="14" borderId="6" xfId="0" applyFont="1" applyFill="1" applyBorder="1" applyAlignment="1">
      <alignment horizontal="center" vertical="center" wrapText="1"/>
    </xf>
    <xf numFmtId="9" fontId="35" fillId="12" borderId="28" xfId="0" applyNumberFormat="1" applyFont="1" applyFill="1" applyBorder="1" applyAlignment="1">
      <alignment horizontal="center" vertical="center" wrapText="1"/>
    </xf>
    <xf numFmtId="16" fontId="23" fillId="0" borderId="33" xfId="0" applyNumberFormat="1" applyFont="1" applyBorder="1" applyAlignment="1">
      <alignment horizontal="center" vertical="center" wrapText="1"/>
    </xf>
    <xf numFmtId="0" fontId="23" fillId="13" borderId="38" xfId="0" applyFont="1" applyFill="1" applyBorder="1" applyAlignment="1">
      <alignment vertical="center" wrapText="1"/>
    </xf>
    <xf numFmtId="0" fontId="23" fillId="0" borderId="33" xfId="0" applyFont="1" applyBorder="1" applyAlignment="1">
      <alignment horizontal="center" vertical="center"/>
    </xf>
    <xf numFmtId="15" fontId="23" fillId="0" borderId="28" xfId="0" applyNumberFormat="1" applyFont="1" applyBorder="1" applyAlignment="1">
      <alignment horizontal="center" vertical="center" wrapText="1"/>
    </xf>
    <xf numFmtId="15" fontId="23" fillId="0" borderId="33" xfId="0" applyNumberFormat="1" applyFont="1" applyBorder="1" applyAlignment="1">
      <alignment horizontal="center" vertical="center" wrapText="1"/>
    </xf>
    <xf numFmtId="14" fontId="23" fillId="4" borderId="29" xfId="0" applyNumberFormat="1" applyFont="1" applyFill="1" applyBorder="1" applyAlignment="1">
      <alignment vertical="center" wrapText="1"/>
    </xf>
    <xf numFmtId="164" fontId="23" fillId="4" borderId="28" xfId="0" applyNumberFormat="1" applyFont="1" applyFill="1" applyBorder="1" applyAlignment="1">
      <alignment horizontal="center" vertical="center" wrapText="1"/>
    </xf>
    <xf numFmtId="0" fontId="6" fillId="2" borderId="6" xfId="1" applyFont="1" applyFill="1" applyBorder="1" applyAlignment="1">
      <alignment vertical="center" wrapText="1"/>
    </xf>
    <xf numFmtId="0" fontId="6" fillId="2" borderId="6" xfId="1" applyFont="1" applyFill="1" applyBorder="1" applyAlignment="1" applyProtection="1">
      <alignment vertical="center" wrapText="1"/>
      <protection hidden="1"/>
    </xf>
    <xf numFmtId="0" fontId="0" fillId="0" borderId="0" xfId="0" pivotButton="1"/>
    <xf numFmtId="0" fontId="0" fillId="0" borderId="0" xfId="0" applyAlignment="1">
      <alignment horizontal="left"/>
    </xf>
    <xf numFmtId="0" fontId="1" fillId="3" borderId="0" xfId="1" applyFont="1" applyFill="1" applyAlignment="1">
      <alignment vertical="center" wrapText="1"/>
    </xf>
    <xf numFmtId="0" fontId="1" fillId="0" borderId="0" xfId="1" applyFont="1" applyAlignment="1">
      <alignment horizontal="center" vertical="center" wrapText="1"/>
    </xf>
    <xf numFmtId="0" fontId="1" fillId="0" borderId="0" xfId="1" applyFont="1" applyAlignment="1">
      <alignment horizontal="center" vertical="center"/>
    </xf>
    <xf numFmtId="0" fontId="8" fillId="3" borderId="0" xfId="1" applyFont="1" applyFill="1" applyAlignment="1">
      <alignment horizontal="center" vertical="center" wrapText="1"/>
    </xf>
    <xf numFmtId="0" fontId="11" fillId="4" borderId="0" xfId="0" applyFont="1" applyFill="1" applyAlignment="1">
      <alignment horizontal="center" vertical="center" wrapText="1"/>
    </xf>
    <xf numFmtId="14" fontId="11" fillId="4" borderId="0" xfId="0" applyNumberFormat="1" applyFont="1" applyFill="1" applyAlignment="1">
      <alignment horizontal="center" vertical="center" wrapText="1"/>
    </xf>
    <xf numFmtId="9" fontId="11" fillId="4" borderId="0" xfId="0" applyNumberFormat="1" applyFont="1" applyFill="1" applyAlignment="1">
      <alignment horizontal="center" vertical="center" wrapText="1"/>
    </xf>
    <xf numFmtId="0" fontId="11" fillId="4" borderId="0" xfId="0" applyFont="1" applyFill="1" applyAlignment="1">
      <alignment horizontal="justify" vertical="center" wrapText="1"/>
    </xf>
    <xf numFmtId="0" fontId="21" fillId="4" borderId="0" xfId="11" applyFont="1" applyFill="1" applyBorder="1" applyAlignment="1" applyProtection="1">
      <alignment horizontal="justify" vertical="center" wrapText="1"/>
    </xf>
    <xf numFmtId="9" fontId="11" fillId="4" borderId="0" xfId="0" applyNumberFormat="1" applyFont="1" applyFill="1" applyAlignment="1" applyProtection="1">
      <alignment horizontal="center" vertical="center" wrapText="1"/>
      <protection locked="0"/>
    </xf>
    <xf numFmtId="0" fontId="19" fillId="4" borderId="0" xfId="11" applyFill="1" applyBorder="1" applyAlignment="1">
      <alignment horizontal="justify" vertical="center" wrapText="1"/>
    </xf>
    <xf numFmtId="15" fontId="11" fillId="4" borderId="0" xfId="0" applyNumberFormat="1" applyFont="1" applyFill="1" applyAlignment="1">
      <alignment horizontal="center" vertical="center" wrapText="1"/>
    </xf>
    <xf numFmtId="0" fontId="11" fillId="0" borderId="0" xfId="0" applyFont="1" applyAlignment="1">
      <alignment horizontal="center" vertical="center" wrapText="1"/>
    </xf>
    <xf numFmtId="0" fontId="1" fillId="0" borderId="0" xfId="1" applyFont="1"/>
    <xf numFmtId="0" fontId="11" fillId="0" borderId="0" xfId="0" applyFont="1" applyAlignment="1">
      <alignment horizontal="justify" vertical="center" wrapText="1"/>
    </xf>
    <xf numFmtId="0" fontId="7" fillId="3" borderId="0" xfId="1" applyFill="1" applyAlignment="1">
      <alignment horizontal="center" vertical="center"/>
    </xf>
    <xf numFmtId="0" fontId="19" fillId="4" borderId="0" xfId="12" applyFill="1" applyBorder="1" applyAlignment="1" applyProtection="1">
      <alignment horizontal="center" vertical="center" wrapText="1"/>
    </xf>
    <xf numFmtId="0" fontId="19" fillId="4" borderId="28" xfId="12" applyFill="1" applyBorder="1" applyAlignment="1" applyProtection="1">
      <alignment vertical="center" wrapText="1"/>
    </xf>
    <xf numFmtId="0" fontId="19" fillId="0" borderId="0" xfId="12" applyFill="1" applyBorder="1" applyAlignment="1" applyProtection="1">
      <alignment vertical="center" wrapText="1"/>
    </xf>
    <xf numFmtId="9" fontId="23" fillId="4" borderId="28" xfId="0" applyNumberFormat="1" applyFont="1" applyFill="1" applyBorder="1" applyAlignment="1" applyProtection="1">
      <alignment horizontal="center" vertical="center" wrapText="1"/>
      <protection locked="0"/>
    </xf>
    <xf numFmtId="0" fontId="23" fillId="4" borderId="29" xfId="0" applyFont="1" applyFill="1" applyBorder="1" applyAlignment="1" applyProtection="1">
      <alignment vertical="center" wrapText="1"/>
      <protection locked="0"/>
    </xf>
    <xf numFmtId="0" fontId="23" fillId="4" borderId="28" xfId="0" applyFont="1" applyFill="1" applyBorder="1" applyAlignment="1" applyProtection="1">
      <alignment vertical="center" wrapText="1"/>
      <protection locked="0"/>
    </xf>
    <xf numFmtId="0" fontId="23" fillId="4" borderId="28" xfId="0" applyFont="1" applyFill="1" applyBorder="1" applyAlignment="1" applyProtection="1">
      <alignment vertical="center"/>
      <protection locked="0"/>
    </xf>
    <xf numFmtId="15" fontId="23" fillId="4" borderId="29" xfId="0" applyNumberFormat="1" applyFont="1" applyFill="1" applyBorder="1" applyAlignment="1" applyProtection="1">
      <alignment vertical="center" wrapText="1"/>
      <protection locked="0"/>
    </xf>
    <xf numFmtId="0" fontId="19" fillId="4" borderId="28" xfId="12" applyFill="1" applyBorder="1" applyAlignment="1" applyProtection="1">
      <alignment vertical="center" wrapText="1"/>
      <protection locked="0"/>
    </xf>
    <xf numFmtId="0" fontId="11" fillId="0" borderId="6" xfId="0" applyFont="1" applyBorder="1" applyAlignment="1" applyProtection="1">
      <alignment horizontal="center" vertical="center" wrapText="1"/>
      <protection locked="0"/>
    </xf>
    <xf numFmtId="0" fontId="23" fillId="0" borderId="29" xfId="0" applyFont="1" applyBorder="1" applyAlignment="1" applyProtection="1">
      <alignment horizontal="left" vertical="center" wrapText="1"/>
      <protection locked="0"/>
    </xf>
    <xf numFmtId="9" fontId="23" fillId="0" borderId="28" xfId="0" applyNumberFormat="1" applyFont="1" applyBorder="1" applyAlignment="1" applyProtection="1">
      <alignment horizontal="center" vertical="center" wrapText="1"/>
      <protection locked="0"/>
    </xf>
    <xf numFmtId="0" fontId="23" fillId="0" borderId="28" xfId="0" applyFont="1" applyBorder="1" applyAlignment="1" applyProtection="1">
      <alignment horizontal="left" vertical="center" wrapText="1"/>
      <protection locked="0"/>
    </xf>
    <xf numFmtId="0" fontId="19" fillId="0" borderId="0" xfId="12" applyFill="1" applyBorder="1" applyAlignment="1" applyProtection="1">
      <alignment horizontal="center" vertical="center" wrapText="1"/>
      <protection locked="0"/>
    </xf>
    <xf numFmtId="15" fontId="23" fillId="0" borderId="29" xfId="0" applyNumberFormat="1" applyFont="1" applyBorder="1" applyAlignment="1" applyProtection="1">
      <alignment horizontal="center" vertical="center" wrapText="1"/>
      <protection locked="0"/>
    </xf>
    <xf numFmtId="9" fontId="35" fillId="12" borderId="28" xfId="0" applyNumberFormat="1" applyFont="1" applyFill="1" applyBorder="1" applyAlignment="1" applyProtection="1">
      <alignment horizontal="center" vertical="center" wrapText="1"/>
      <protection locked="0"/>
    </xf>
    <xf numFmtId="0" fontId="23" fillId="0" borderId="28" xfId="0" applyFont="1" applyBorder="1" applyAlignment="1" applyProtection="1">
      <alignment vertical="center" wrapText="1"/>
      <protection locked="0"/>
    </xf>
    <xf numFmtId="0" fontId="19" fillId="0" borderId="0" xfId="12" applyFill="1" applyBorder="1" applyAlignment="1" applyProtection="1">
      <alignment vertical="center" wrapText="1"/>
      <protection locked="0"/>
    </xf>
    <xf numFmtId="0" fontId="23" fillId="0" borderId="6" xfId="0" applyFont="1" applyBorder="1" applyAlignment="1" applyProtection="1">
      <alignment horizontal="center" vertical="center" wrapText="1"/>
      <protection locked="0"/>
    </xf>
    <xf numFmtId="0" fontId="11" fillId="14" borderId="6" xfId="0" applyFont="1" applyFill="1" applyBorder="1" applyAlignment="1" applyProtection="1">
      <alignment horizontal="center" vertical="center" wrapText="1"/>
      <protection locked="0"/>
    </xf>
    <xf numFmtId="0" fontId="19" fillId="0" borderId="28" xfId="12" applyBorder="1" applyAlignment="1" applyProtection="1">
      <alignment vertical="center" wrapText="1"/>
      <protection locked="0"/>
    </xf>
    <xf numFmtId="0" fontId="19" fillId="0" borderId="33" xfId="12" applyBorder="1" applyAlignment="1" applyProtection="1">
      <alignment vertical="center" wrapText="1"/>
      <protection locked="0"/>
    </xf>
    <xf numFmtId="16" fontId="11" fillId="14" borderId="6" xfId="0" applyNumberFormat="1" applyFont="1" applyFill="1" applyBorder="1" applyAlignment="1" applyProtection="1">
      <alignment horizontal="center" vertical="center" wrapText="1"/>
      <protection locked="0"/>
    </xf>
    <xf numFmtId="14" fontId="23" fillId="0" borderId="29" xfId="0" applyNumberFormat="1" applyFont="1" applyBorder="1" applyAlignment="1" applyProtection="1">
      <alignment vertical="center" wrapText="1"/>
      <protection locked="0"/>
    </xf>
    <xf numFmtId="16" fontId="11" fillId="0" borderId="6" xfId="0" applyNumberFormat="1" applyFont="1" applyBorder="1" applyAlignment="1" applyProtection="1">
      <alignment horizontal="center" vertical="center" wrapText="1"/>
      <protection locked="0"/>
    </xf>
    <xf numFmtId="0" fontId="11" fillId="0" borderId="6" xfId="0" applyFont="1" applyBorder="1" applyAlignment="1" applyProtection="1">
      <alignment vertical="center" wrapText="1"/>
      <protection locked="0"/>
    </xf>
    <xf numFmtId="0" fontId="19" fillId="0" borderId="6" xfId="12" applyBorder="1" applyAlignment="1" applyProtection="1">
      <alignment vertical="center" wrapText="1"/>
      <protection locked="0"/>
    </xf>
    <xf numFmtId="10"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vertical="center" wrapText="1"/>
      <protection locked="0"/>
    </xf>
    <xf numFmtId="0" fontId="11" fillId="4" borderId="6" xfId="0" applyFont="1" applyFill="1" applyBorder="1" applyAlignment="1" applyProtection="1">
      <alignment horizontal="left" vertical="center" wrapText="1"/>
      <protection locked="0"/>
    </xf>
    <xf numFmtId="0" fontId="21" fillId="4" borderId="28" xfId="12" applyFont="1" applyFill="1" applyBorder="1" applyAlignment="1" applyProtection="1">
      <alignment horizontal="center" vertical="center" wrapText="1"/>
      <protection locked="0"/>
    </xf>
    <xf numFmtId="15" fontId="11" fillId="4" borderId="6" xfId="0" applyNumberFormat="1" applyFont="1" applyFill="1" applyBorder="1" applyAlignment="1" applyProtection="1">
      <alignment horizontal="center" vertical="center" wrapText="1"/>
      <protection locked="0" hidden="1"/>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9" fontId="11" fillId="0" borderId="6" xfId="23" applyFont="1" applyBorder="1" applyAlignment="1" applyProtection="1">
      <alignment horizontal="center" vertical="center" wrapText="1"/>
      <protection locked="0"/>
    </xf>
    <xf numFmtId="15" fontId="11" fillId="0" borderId="6" xfId="0" applyNumberFormat="1" applyFont="1" applyBorder="1" applyAlignment="1" applyProtection="1">
      <alignment horizontal="justify" vertical="justify" wrapText="1"/>
      <protection locked="0"/>
    </xf>
    <xf numFmtId="15" fontId="11" fillId="0" borderId="6" xfId="0" applyNumberFormat="1" applyFont="1" applyBorder="1" applyAlignment="1" applyProtection="1">
      <alignment horizontal="justify" vertical="center" wrapText="1"/>
      <protection locked="0"/>
    </xf>
    <xf numFmtId="0" fontId="11" fillId="0" borderId="6" xfId="0" applyFont="1" applyBorder="1" applyAlignment="1" applyProtection="1">
      <alignment horizontal="left" vertical="center" wrapText="1"/>
      <protection locked="0"/>
    </xf>
    <xf numFmtId="14" fontId="23" fillId="0" borderId="29" xfId="0" applyNumberFormat="1" applyFont="1" applyBorder="1" applyAlignment="1">
      <alignment horizontal="center" vertical="center" wrapText="1"/>
    </xf>
    <xf numFmtId="14" fontId="23" fillId="4" borderId="29" xfId="0" applyNumberFormat="1" applyFont="1" applyFill="1" applyBorder="1" applyAlignment="1">
      <alignment horizontal="center" vertical="center" wrapText="1"/>
    </xf>
    <xf numFmtId="16" fontId="23" fillId="0" borderId="29" xfId="0" applyNumberFormat="1" applyFont="1" applyBorder="1" applyAlignment="1">
      <alignment vertical="center" wrapText="1"/>
    </xf>
    <xf numFmtId="16" fontId="23" fillId="0" borderId="29" xfId="0" applyNumberFormat="1" applyFont="1" applyBorder="1" applyAlignment="1" applyProtection="1">
      <alignment vertical="center" wrapText="1"/>
      <protection locked="0"/>
    </xf>
    <xf numFmtId="16" fontId="23" fillId="0" borderId="31" xfId="0" applyNumberFormat="1" applyFont="1" applyBorder="1" applyAlignment="1">
      <alignment vertical="center" wrapText="1"/>
    </xf>
    <xf numFmtId="9" fontId="23" fillId="0" borderId="33" xfId="0" applyNumberFormat="1" applyFont="1" applyBorder="1" applyAlignment="1">
      <alignment horizontal="center" vertical="center" wrapText="1"/>
    </xf>
    <xf numFmtId="16" fontId="23" fillId="0" borderId="31" xfId="0" applyNumberFormat="1" applyFont="1" applyBorder="1" applyAlignment="1" applyProtection="1">
      <alignment vertical="center" wrapText="1"/>
      <protection locked="0"/>
    </xf>
    <xf numFmtId="9" fontId="23" fillId="0" borderId="33" xfId="0" applyNumberFormat="1" applyFont="1" applyBorder="1" applyAlignment="1" applyProtection="1">
      <alignment horizontal="center" vertical="center" wrapText="1"/>
      <protection locked="0"/>
    </xf>
    <xf numFmtId="0" fontId="23" fillId="0" borderId="33" xfId="0" applyFont="1" applyBorder="1" applyAlignment="1" applyProtection="1">
      <alignment vertical="center" wrapText="1"/>
      <protection locked="0"/>
    </xf>
    <xf numFmtId="0" fontId="5" fillId="0" borderId="0" xfId="0" applyFont="1"/>
    <xf numFmtId="0" fontId="5" fillId="0" borderId="0" xfId="0" applyFont="1" applyAlignment="1">
      <alignment wrapText="1"/>
    </xf>
    <xf numFmtId="0" fontId="5" fillId="0" borderId="0" xfId="0" applyFont="1" applyAlignment="1">
      <alignment vertical="center" wrapText="1"/>
    </xf>
    <xf numFmtId="0" fontId="23" fillId="0" borderId="28" xfId="0" applyFont="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23" fillId="12" borderId="28" xfId="0" applyFont="1" applyFill="1" applyBorder="1" applyAlignment="1" applyProtection="1">
      <alignment wrapText="1"/>
      <protection locked="0"/>
    </xf>
    <xf numFmtId="0" fontId="42" fillId="12" borderId="0" xfId="0" applyFont="1" applyFill="1" applyAlignment="1" applyProtection="1">
      <alignment wrapText="1"/>
      <protection locked="0"/>
    </xf>
    <xf numFmtId="14" fontId="23" fillId="12" borderId="29" xfId="0" applyNumberFormat="1" applyFont="1" applyFill="1" applyBorder="1" applyAlignment="1" applyProtection="1">
      <alignment horizontal="center" vertical="center" wrapText="1"/>
      <protection locked="0"/>
    </xf>
    <xf numFmtId="9" fontId="23" fillId="12" borderId="28" xfId="0" applyNumberFormat="1" applyFont="1" applyFill="1" applyBorder="1" applyAlignment="1" applyProtection="1">
      <alignment horizontal="center" vertical="center" wrapText="1"/>
      <protection locked="0"/>
    </xf>
    <xf numFmtId="0" fontId="23" fillId="12" borderId="28" xfId="0" applyFont="1" applyFill="1" applyBorder="1" applyAlignment="1" applyProtection="1">
      <alignment horizontal="center" vertical="center" wrapText="1"/>
      <protection locked="0"/>
    </xf>
    <xf numFmtId="15" fontId="19" fillId="0" borderId="6" xfId="11" applyNumberFormat="1" applyBorder="1" applyAlignment="1" applyProtection="1">
      <alignment horizontal="center" vertical="center" wrapText="1"/>
      <protection locked="0"/>
    </xf>
    <xf numFmtId="0" fontId="33" fillId="10" borderId="41" xfId="0" applyFont="1" applyFill="1" applyBorder="1" applyAlignment="1">
      <alignment horizontal="center" vertical="center" wrapText="1"/>
    </xf>
    <xf numFmtId="0" fontId="33" fillId="10" borderId="37" xfId="0" applyFont="1" applyFill="1" applyBorder="1" applyAlignment="1">
      <alignment horizontal="center" vertical="center" wrapText="1"/>
    </xf>
    <xf numFmtId="0" fontId="33" fillId="10" borderId="32" xfId="0" applyFont="1" applyFill="1" applyBorder="1" applyAlignment="1">
      <alignment horizontal="center" vertical="center" wrapText="1"/>
    </xf>
    <xf numFmtId="0" fontId="23" fillId="0" borderId="40" xfId="0" applyFont="1" applyBorder="1" applyAlignment="1">
      <alignment vertical="center" wrapText="1"/>
    </xf>
    <xf numFmtId="0" fontId="23" fillId="0" borderId="31" xfId="0" applyFont="1" applyBorder="1" applyAlignment="1">
      <alignment vertical="center" wrapText="1"/>
    </xf>
    <xf numFmtId="0" fontId="33" fillId="10" borderId="0" xfId="0" applyFont="1" applyFill="1" applyAlignment="1">
      <alignment horizontal="center" vertical="center" wrapText="1"/>
    </xf>
    <xf numFmtId="0" fontId="37" fillId="9" borderId="37" xfId="0" applyFont="1" applyFill="1" applyBorder="1" applyAlignment="1">
      <alignment horizontal="center" vertical="center" wrapText="1"/>
    </xf>
    <xf numFmtId="0" fontId="37" fillId="9" borderId="0" xfId="0" applyFont="1" applyFill="1" applyAlignment="1">
      <alignment horizontal="center" vertical="center" wrapText="1"/>
    </xf>
    <xf numFmtId="0" fontId="33" fillId="10" borderId="34" xfId="0" applyFont="1" applyFill="1" applyBorder="1" applyAlignment="1">
      <alignment wrapText="1"/>
    </xf>
    <xf numFmtId="0" fontId="33" fillId="10" borderId="28" xfId="0" applyFont="1" applyFill="1" applyBorder="1" applyAlignment="1">
      <alignment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7"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1" fillId="4" borderId="6" xfId="0"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42" xfId="1" applyFont="1" applyFill="1" applyBorder="1" applyAlignment="1">
      <alignment horizontal="center" vertical="center" wrapText="1"/>
    </xf>
    <xf numFmtId="0" fontId="8" fillId="3" borderId="10" xfId="1"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0" xfId="0" applyFont="1" applyBorder="1" applyAlignment="1">
      <alignment horizontal="center" vertical="center" wrapText="1"/>
    </xf>
    <xf numFmtId="0" fontId="11" fillId="4" borderId="9"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5" borderId="14"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6" borderId="11" xfId="1" applyFont="1" applyFill="1" applyBorder="1" applyAlignment="1" applyProtection="1">
      <alignment horizontal="center" vertical="center" wrapText="1"/>
      <protection locked="0"/>
    </xf>
    <xf numFmtId="0" fontId="6" fillId="6" borderId="12" xfId="1" applyFont="1" applyFill="1" applyBorder="1" applyAlignment="1" applyProtection="1">
      <alignment horizontal="center" vertical="center" wrapText="1"/>
      <protection locked="0"/>
    </xf>
    <xf numFmtId="0" fontId="6" fillId="6" borderId="11"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5" borderId="13" xfId="1" applyFont="1" applyFill="1" applyBorder="1" applyAlignment="1" applyProtection="1">
      <alignment horizontal="center" vertical="center" wrapText="1"/>
      <protection hidden="1"/>
    </xf>
    <xf numFmtId="0" fontId="6" fillId="5" borderId="14" xfId="1" applyFont="1" applyFill="1" applyBorder="1" applyAlignment="1" applyProtection="1">
      <alignment horizontal="center" vertical="center" wrapText="1"/>
      <protection hidden="1"/>
    </xf>
    <xf numFmtId="0" fontId="6" fillId="5" borderId="15" xfId="1" applyFont="1" applyFill="1" applyBorder="1" applyAlignment="1" applyProtection="1">
      <alignment horizontal="center" vertical="center" wrapText="1"/>
      <protection hidden="1"/>
    </xf>
    <xf numFmtId="0" fontId="6" fillId="6" borderId="30"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hidden="1"/>
    </xf>
    <xf numFmtId="0" fontId="6" fillId="2" borderId="8" xfId="1" applyFont="1" applyFill="1" applyBorder="1" applyAlignment="1" applyProtection="1">
      <alignment horizontal="center" vertical="center" wrapText="1"/>
      <protection hidden="1"/>
    </xf>
    <xf numFmtId="0" fontId="6" fillId="2" borderId="3" xfId="1" applyFont="1" applyFill="1" applyBorder="1" applyAlignment="1" applyProtection="1">
      <alignment horizontal="center" vertical="center" wrapText="1"/>
      <protection hidden="1"/>
    </xf>
    <xf numFmtId="0" fontId="6" fillId="2" borderId="4" xfId="1" applyFont="1" applyFill="1" applyBorder="1" applyAlignment="1" applyProtection="1">
      <alignment horizontal="center" vertical="center" wrapText="1"/>
      <protection hidden="1"/>
    </xf>
    <xf numFmtId="0" fontId="6" fillId="2" borderId="5" xfId="1" applyFont="1" applyFill="1" applyBorder="1" applyAlignment="1" applyProtection="1">
      <alignment horizontal="center" vertical="center" wrapText="1"/>
      <protection hidden="1"/>
    </xf>
    <xf numFmtId="0" fontId="10" fillId="3" borderId="3" xfId="1" applyFont="1" applyFill="1" applyBorder="1" applyAlignment="1" applyProtection="1">
      <alignment horizontal="center" vertical="center" wrapText="1"/>
      <protection hidden="1"/>
    </xf>
    <xf numFmtId="0" fontId="10" fillId="3" borderId="4" xfId="1" applyFont="1" applyFill="1" applyBorder="1" applyAlignment="1" applyProtection="1">
      <alignment horizontal="center" vertical="center" wrapText="1"/>
      <protection hidden="1"/>
    </xf>
    <xf numFmtId="0" fontId="10" fillId="3" borderId="5" xfId="1" applyFont="1" applyFill="1" applyBorder="1" applyAlignment="1" applyProtection="1">
      <alignment horizontal="center" vertical="center" wrapText="1"/>
      <protection hidden="1"/>
    </xf>
    <xf numFmtId="0" fontId="6" fillId="6" borderId="11" xfId="1" applyFont="1" applyFill="1" applyBorder="1" applyAlignment="1" applyProtection="1">
      <alignment horizontal="center" vertical="center" wrapText="1"/>
      <protection hidden="1"/>
    </xf>
    <xf numFmtId="0" fontId="6" fillId="6" borderId="12" xfId="1" applyFont="1" applyFill="1" applyBorder="1" applyAlignment="1" applyProtection="1">
      <alignment horizontal="center" vertical="center" wrapText="1"/>
      <protection hidden="1"/>
    </xf>
    <xf numFmtId="0" fontId="6" fillId="2" borderId="6" xfId="1" applyFont="1" applyFill="1" applyBorder="1" applyAlignment="1" applyProtection="1">
      <alignment horizontal="center" vertical="center" wrapText="1"/>
      <protection hidden="1"/>
    </xf>
    <xf numFmtId="0" fontId="11" fillId="4" borderId="6"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6" xfId="0" applyFont="1" applyBorder="1" applyAlignment="1">
      <alignment horizontal="justify" vertical="center" wrapText="1"/>
    </xf>
    <xf numFmtId="0" fontId="11" fillId="7" borderId="6" xfId="0" applyFont="1" applyFill="1" applyBorder="1" applyAlignment="1">
      <alignment horizontal="justify" vertical="center" wrapText="1"/>
    </xf>
    <xf numFmtId="0" fontId="11" fillId="7" borderId="6" xfId="0" applyFont="1" applyFill="1" applyBorder="1" applyAlignment="1">
      <alignment horizontal="center" vertical="center" wrapText="1"/>
    </xf>
    <xf numFmtId="49" fontId="23" fillId="0" borderId="9" xfId="0" applyNumberFormat="1" applyFont="1" applyBorder="1" applyAlignment="1">
      <alignment horizontal="justify" vertical="center" wrapText="1"/>
    </xf>
    <xf numFmtId="49" fontId="23" fillId="0" borderId="10" xfId="0" applyNumberFormat="1" applyFont="1" applyBorder="1" applyAlignment="1">
      <alignment horizontal="justify" vertical="top" wrapText="1"/>
    </xf>
    <xf numFmtId="0" fontId="11" fillId="0" borderId="6" xfId="0" applyFont="1" applyBorder="1" applyAlignment="1">
      <alignment horizontal="justify" vertical="top" wrapText="1"/>
    </xf>
    <xf numFmtId="49" fontId="14" fillId="0" borderId="9" xfId="0" applyNumberFormat="1" applyFont="1" applyBorder="1" applyAlignment="1">
      <alignment horizontal="justify" vertical="center" wrapText="1"/>
    </xf>
    <xf numFmtId="49" fontId="14" fillId="0" borderId="10" xfId="0" applyNumberFormat="1" applyFont="1" applyBorder="1" applyAlignment="1">
      <alignment horizontal="justify" vertical="top"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6" fillId="2" borderId="0" xfId="1" applyFont="1" applyFill="1" applyAlignment="1">
      <alignment horizontal="center" vertical="center" wrapText="1"/>
    </xf>
    <xf numFmtId="0" fontId="24" fillId="0" borderId="0" xfId="0" applyFont="1" applyAlignment="1">
      <alignment horizontal="left" vertical="top" wrapText="1"/>
    </xf>
    <xf numFmtId="49" fontId="23" fillId="0" borderId="10" xfId="0" applyNumberFormat="1" applyFont="1" applyBorder="1" applyAlignment="1">
      <alignment horizontal="justify" vertical="center" wrapText="1"/>
    </xf>
    <xf numFmtId="49" fontId="14" fillId="0" borderId="10" xfId="0" applyNumberFormat="1" applyFont="1" applyBorder="1" applyAlignment="1">
      <alignment horizontal="justify" vertical="center" wrapText="1"/>
    </xf>
  </cellXfs>
  <cellStyles count="24">
    <cellStyle name="Hipervínculo" xfId="11" builtinId="8"/>
    <cellStyle name="Hyperlink" xfId="12" xr:uid="{E26766EE-43F4-442C-917E-2DC583C62500}"/>
    <cellStyle name="Millares" xfId="10" builtinId="3"/>
    <cellStyle name="Millares 2" xfId="22" xr:uid="{85BE5DC6-1D66-4AAC-B5AC-DBC6514DEB89}"/>
    <cellStyle name="Millares 3" xfId="9" xr:uid="{9ED2374C-730C-4EFA-9A33-9FB1F29EEBB7}"/>
    <cellStyle name="Millares 3 2" xfId="21" xr:uid="{A73560FD-09BF-4678-B628-68B0492D6899}"/>
    <cellStyle name="Normal" xfId="0" builtinId="0"/>
    <cellStyle name="Normal 2" xfId="1" xr:uid="{00000000-0005-0000-0000-000001000000}"/>
    <cellStyle name="Normal 2 2" xfId="3" xr:uid="{00000000-0005-0000-0000-000002000000}"/>
    <cellStyle name="Normal 2 2 2" xfId="8" xr:uid="{41B668D5-CE65-4843-ADEF-23CFB9145C75}"/>
    <cellStyle name="Normal 2 2 2 2" xfId="20" xr:uid="{0F3FF741-F25A-4F48-911E-8D9ACEBC1575}"/>
    <cellStyle name="Normal 2 2 3" xfId="7" xr:uid="{192CCF04-3B3D-491C-882B-DFBE79725103}"/>
    <cellStyle name="Normal 2 2 3 2" xfId="19" xr:uid="{D516FDA2-4603-4952-BFED-9B81D5890564}"/>
    <cellStyle name="Normal 2 2 4" xfId="5" xr:uid="{D16835A4-36A1-41FB-9529-F91520751D28}"/>
    <cellStyle name="Normal 2 2 4 2" xfId="17" xr:uid="{5674632E-A590-41EE-91E4-E771734C9C21}"/>
    <cellStyle name="Normal 2 2 5" xfId="6" xr:uid="{6DBFBC83-B1E1-4B76-9482-7D6D110D0B3B}"/>
    <cellStyle name="Normal 2 2 5 2" xfId="18" xr:uid="{E54ACF0C-2246-4FCF-80E6-88D7F0DE123B}"/>
    <cellStyle name="Normal 2 2 6" xfId="15" xr:uid="{890E587C-0D5E-44AE-BAA6-BAD1BA0BB65C}"/>
    <cellStyle name="Normal 2 3" xfId="13" xr:uid="{2EAF747B-22F0-4968-864C-C59323D12174}"/>
    <cellStyle name="Porcentaje" xfId="23" builtinId="5"/>
    <cellStyle name="Porcentaje 2" xfId="2" xr:uid="{00000000-0005-0000-0000-000004000000}"/>
    <cellStyle name="Porcentaje 2 2" xfId="4" xr:uid="{00000000-0005-0000-0000-000005000000}"/>
    <cellStyle name="Porcentaje 2 2 2" xfId="16" xr:uid="{85A7E87A-19BB-4411-B864-15E4B5B8DFA8}"/>
    <cellStyle name="Porcentaje 2 3" xfId="14" xr:uid="{9C9C65EB-9F30-4739-8E05-ECEFAF81A705}"/>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Comp'!$B$1</c:f>
              <c:strCache>
                <c:ptCount val="1"/>
                <c:pt idx="0">
                  <c:v>Cantidad de actividades</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Comp'!$A$2:$A$5</c:f>
              <c:strCache>
                <c:ptCount val="4"/>
                <c:pt idx="0">
                  <c:v> 1. Gestión del Riesgo </c:v>
                </c:pt>
                <c:pt idx="1">
                  <c:v>2. Redes y Articulación </c:v>
                </c:pt>
                <c:pt idx="2">
                  <c:v>3. Modelo Estado Abierto</c:v>
                </c:pt>
                <c:pt idx="3">
                  <c:v>4. Iniciativas adicionales</c:v>
                </c:pt>
              </c:strCache>
            </c:strRef>
          </c:cat>
          <c:val>
            <c:numRef>
              <c:f>'# Comp'!$B$2:$B$5</c:f>
              <c:numCache>
                <c:formatCode>General</c:formatCode>
                <c:ptCount val="4"/>
                <c:pt idx="0">
                  <c:v>12</c:v>
                </c:pt>
                <c:pt idx="1">
                  <c:v>3</c:v>
                </c:pt>
                <c:pt idx="2">
                  <c:v>12</c:v>
                </c:pt>
                <c:pt idx="3">
                  <c:v>15</c:v>
                </c:pt>
              </c:numCache>
            </c:numRef>
          </c:val>
          <c:extLst>
            <c:ext xmlns:c16="http://schemas.microsoft.com/office/drawing/2014/chart" uri="{C3380CC4-5D6E-409C-BE32-E72D297353CC}">
              <c16:uniqueId val="{00000000-C02D-4494-9E1C-EF8514130ED9}"/>
            </c:ext>
          </c:extLst>
        </c:ser>
        <c:dLbls>
          <c:dLblPos val="outEnd"/>
          <c:showLegendKey val="0"/>
          <c:showVal val="1"/>
          <c:showCatName val="0"/>
          <c:showSerName val="0"/>
          <c:showPercent val="0"/>
          <c:showBubbleSize val="0"/>
        </c:dLbls>
        <c:gapWidth val="444"/>
        <c:overlap val="-90"/>
        <c:axId val="549671743"/>
        <c:axId val="549669663"/>
      </c:barChart>
      <c:catAx>
        <c:axId val="549671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549669663"/>
        <c:crosses val="autoZero"/>
        <c:auto val="1"/>
        <c:lblAlgn val="ctr"/>
        <c:lblOffset val="100"/>
        <c:noMultiLvlLbl val="0"/>
      </c:catAx>
      <c:valAx>
        <c:axId val="549669663"/>
        <c:scaling>
          <c:orientation val="minMax"/>
        </c:scaling>
        <c:delete val="1"/>
        <c:axPos val="l"/>
        <c:numFmt formatCode="General" sourceLinked="1"/>
        <c:majorTickMark val="none"/>
        <c:minorTickMark val="none"/>
        <c:tickLblPos val="nextTo"/>
        <c:crossAx val="5496717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238125</xdr:rowOff>
    </xdr:from>
    <xdr:to>
      <xdr:col>0</xdr:col>
      <xdr:colOff>2000250</xdr:colOff>
      <xdr:row>0</xdr:row>
      <xdr:rowOff>533400</xdr:rowOff>
    </xdr:to>
    <xdr:pic>
      <xdr:nvPicPr>
        <xdr:cNvPr id="2" name="Imagen 1">
          <a:extLst>
            <a:ext uri="{FF2B5EF4-FFF2-40B4-BE49-F238E27FC236}">
              <a16:creationId xmlns:a16="http://schemas.microsoft.com/office/drawing/2014/main" id="{072E60F3-2E60-1C76-804E-0C018D6C1915}"/>
            </a:ext>
          </a:extLst>
        </xdr:cNvPr>
        <xdr:cNvPicPr>
          <a:picLocks noChangeAspect="1"/>
        </xdr:cNvPicPr>
      </xdr:nvPicPr>
      <xdr:blipFill>
        <a:blip xmlns:r="http://schemas.openxmlformats.org/officeDocument/2006/relationships" r:embed="rId1"/>
        <a:stretch>
          <a:fillRect/>
        </a:stretch>
      </xdr:blipFill>
      <xdr:spPr>
        <a:xfrm>
          <a:off x="190500" y="238125"/>
          <a:ext cx="1809750"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1</xdr:row>
      <xdr:rowOff>262388</xdr:rowOff>
    </xdr:to>
    <xdr:pic>
      <xdr:nvPicPr>
        <xdr:cNvPr id="3" name="Imagen 2">
          <a:extLst>
            <a:ext uri="{FF2B5EF4-FFF2-40B4-BE49-F238E27FC236}">
              <a16:creationId xmlns:a16="http://schemas.microsoft.com/office/drawing/2014/main" id="{9CB0A13F-4FDF-42CF-9FEA-53DF00BCCE80}"/>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1</xdr:row>
      <xdr:rowOff>109988</xdr:rowOff>
    </xdr:to>
    <xdr:pic>
      <xdr:nvPicPr>
        <xdr:cNvPr id="2" name="Imagen 1">
          <a:extLst>
            <a:ext uri="{FF2B5EF4-FFF2-40B4-BE49-F238E27FC236}">
              <a16:creationId xmlns:a16="http://schemas.microsoft.com/office/drawing/2014/main" id="{7CEA27EE-3286-4268-86C2-D436B6C4D1BE}"/>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0</xdr:col>
      <xdr:colOff>2424671</xdr:colOff>
      <xdr:row>1</xdr:row>
      <xdr:rowOff>109988</xdr:rowOff>
    </xdr:to>
    <xdr:pic>
      <xdr:nvPicPr>
        <xdr:cNvPr id="3" name="Imagen 2">
          <a:extLst>
            <a:ext uri="{FF2B5EF4-FFF2-40B4-BE49-F238E27FC236}">
              <a16:creationId xmlns:a16="http://schemas.microsoft.com/office/drawing/2014/main" id="{A9097699-5718-43C3-9682-ED9C5CBCC02F}"/>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2</xdr:col>
      <xdr:colOff>376796</xdr:colOff>
      <xdr:row>1</xdr:row>
      <xdr:rowOff>195713</xdr:rowOff>
    </xdr:to>
    <xdr:pic>
      <xdr:nvPicPr>
        <xdr:cNvPr id="2" name="Imagen 1">
          <a:extLst>
            <a:ext uri="{FF2B5EF4-FFF2-40B4-BE49-F238E27FC236}">
              <a16:creationId xmlns:a16="http://schemas.microsoft.com/office/drawing/2014/main" id="{4FFBE6C3-AA88-4A6A-A909-746A0F0FD487}"/>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2</xdr:col>
      <xdr:colOff>376796</xdr:colOff>
      <xdr:row>1</xdr:row>
      <xdr:rowOff>195713</xdr:rowOff>
    </xdr:to>
    <xdr:pic>
      <xdr:nvPicPr>
        <xdr:cNvPr id="3" name="Imagen 2">
          <a:extLst>
            <a:ext uri="{FF2B5EF4-FFF2-40B4-BE49-F238E27FC236}">
              <a16:creationId xmlns:a16="http://schemas.microsoft.com/office/drawing/2014/main" id="{986ACC27-5AB5-4588-A50C-95BBDFF988D7}"/>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25</xdr:col>
      <xdr:colOff>174625</xdr:colOff>
      <xdr:row>5</xdr:row>
      <xdr:rowOff>381000</xdr:rowOff>
    </xdr:from>
    <xdr:to>
      <xdr:col>26</xdr:col>
      <xdr:colOff>291071</xdr:colOff>
      <xdr:row>5</xdr:row>
      <xdr:rowOff>748163</xdr:rowOff>
    </xdr:to>
    <xdr:pic>
      <xdr:nvPicPr>
        <xdr:cNvPr id="4" name="Imagen 3">
          <a:extLst>
            <a:ext uri="{FF2B5EF4-FFF2-40B4-BE49-F238E27FC236}">
              <a16:creationId xmlns:a16="http://schemas.microsoft.com/office/drawing/2014/main" id="{B3D76AF6-5719-47C8-8E64-C39657868617}"/>
            </a:ext>
          </a:extLst>
        </xdr:cNvPr>
        <xdr:cNvPicPr>
          <a:picLocks noChangeAspect="1"/>
        </xdr:cNvPicPr>
      </xdr:nvPicPr>
      <xdr:blipFill>
        <a:blip xmlns:r="http://schemas.openxmlformats.org/officeDocument/2006/relationships" r:embed="rId1"/>
        <a:stretch>
          <a:fillRect/>
        </a:stretch>
      </xdr:blipFill>
      <xdr:spPr>
        <a:xfrm>
          <a:off x="26920825" y="7019925"/>
          <a:ext cx="2250046" cy="367163"/>
        </a:xfrm>
        <a:prstGeom prst="rect">
          <a:avLst/>
        </a:prstGeom>
      </xdr:spPr>
    </xdr:pic>
    <xdr:clientData/>
  </xdr:twoCellAnchor>
  <xdr:twoCellAnchor editAs="oneCell">
    <xdr:from>
      <xdr:col>25</xdr:col>
      <xdr:colOff>174625</xdr:colOff>
      <xdr:row>5</xdr:row>
      <xdr:rowOff>381000</xdr:rowOff>
    </xdr:from>
    <xdr:to>
      <xdr:col>26</xdr:col>
      <xdr:colOff>291071</xdr:colOff>
      <xdr:row>5</xdr:row>
      <xdr:rowOff>748163</xdr:rowOff>
    </xdr:to>
    <xdr:pic>
      <xdr:nvPicPr>
        <xdr:cNvPr id="5" name="Imagen 4">
          <a:extLst>
            <a:ext uri="{FF2B5EF4-FFF2-40B4-BE49-F238E27FC236}">
              <a16:creationId xmlns:a16="http://schemas.microsoft.com/office/drawing/2014/main" id="{4B82314D-CDA4-4914-9340-B6EDB487263C}"/>
            </a:ext>
          </a:extLst>
        </xdr:cNvPr>
        <xdr:cNvPicPr>
          <a:picLocks noChangeAspect="1"/>
        </xdr:cNvPicPr>
      </xdr:nvPicPr>
      <xdr:blipFill>
        <a:blip xmlns:r="http://schemas.openxmlformats.org/officeDocument/2006/relationships" r:embed="rId1"/>
        <a:stretch>
          <a:fillRect/>
        </a:stretch>
      </xdr:blipFill>
      <xdr:spPr>
        <a:xfrm>
          <a:off x="26920825" y="7019925"/>
          <a:ext cx="2250046" cy="367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174625</xdr:colOff>
      <xdr:row>0</xdr:row>
      <xdr:rowOff>381000</xdr:rowOff>
    </xdr:from>
    <xdr:to>
      <xdr:col>0</xdr:col>
      <xdr:colOff>2424671</xdr:colOff>
      <xdr:row>1</xdr:row>
      <xdr:rowOff>148088</xdr:rowOff>
    </xdr:to>
    <xdr:pic>
      <xdr:nvPicPr>
        <xdr:cNvPr id="2" name="Imagen 1">
          <a:extLst>
            <a:ext uri="{FF2B5EF4-FFF2-40B4-BE49-F238E27FC236}">
              <a16:creationId xmlns:a16="http://schemas.microsoft.com/office/drawing/2014/main" id="{BFCFFFE7-C50C-4195-B3A6-107D9D70C8D5}"/>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twoCellAnchor editAs="oneCell">
    <xdr:from>
      <xdr:col>0</xdr:col>
      <xdr:colOff>174625</xdr:colOff>
      <xdr:row>0</xdr:row>
      <xdr:rowOff>381000</xdr:rowOff>
    </xdr:from>
    <xdr:to>
      <xdr:col>0</xdr:col>
      <xdr:colOff>2424671</xdr:colOff>
      <xdr:row>1</xdr:row>
      <xdr:rowOff>148088</xdr:rowOff>
    </xdr:to>
    <xdr:pic>
      <xdr:nvPicPr>
        <xdr:cNvPr id="3" name="Imagen 2">
          <a:extLst>
            <a:ext uri="{FF2B5EF4-FFF2-40B4-BE49-F238E27FC236}">
              <a16:creationId xmlns:a16="http://schemas.microsoft.com/office/drawing/2014/main" id="{313DD2CC-4AC3-441B-99B1-DD9ECFC01105}"/>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80962</xdr:colOff>
      <xdr:row>1</xdr:row>
      <xdr:rowOff>133350</xdr:rowOff>
    </xdr:from>
    <xdr:to>
      <xdr:col>8</xdr:col>
      <xdr:colOff>461962</xdr:colOff>
      <xdr:row>14</xdr:row>
      <xdr:rowOff>190500</xdr:rowOff>
    </xdr:to>
    <xdr:graphicFrame macro="">
      <xdr:nvGraphicFramePr>
        <xdr:cNvPr id="2" name="Gráfico 1">
          <a:extLst>
            <a:ext uri="{FF2B5EF4-FFF2-40B4-BE49-F238E27FC236}">
              <a16:creationId xmlns:a16="http://schemas.microsoft.com/office/drawing/2014/main" id="{799F1B52-32C5-19DF-3694-6F73257C4D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273844</xdr:colOff>
      <xdr:row>0</xdr:row>
      <xdr:rowOff>333375</xdr:rowOff>
    </xdr:from>
    <xdr:to>
      <xdr:col>1</xdr:col>
      <xdr:colOff>1011796</xdr:colOff>
      <xdr:row>1</xdr:row>
      <xdr:rowOff>140944</xdr:rowOff>
    </xdr:to>
    <xdr:pic>
      <xdr:nvPicPr>
        <xdr:cNvPr id="2" name="Imagen 1">
          <a:extLst>
            <a:ext uri="{FF2B5EF4-FFF2-40B4-BE49-F238E27FC236}">
              <a16:creationId xmlns:a16="http://schemas.microsoft.com/office/drawing/2014/main" id="{3DF84954-BB64-4D99-A0B8-319058A399DD}"/>
            </a:ext>
          </a:extLst>
        </xdr:cNvPr>
        <xdr:cNvPicPr>
          <a:picLocks noChangeAspect="1"/>
        </xdr:cNvPicPr>
      </xdr:nvPicPr>
      <xdr:blipFill>
        <a:blip xmlns:r="http://schemas.openxmlformats.org/officeDocument/2006/relationships" r:embed="rId1"/>
        <a:stretch>
          <a:fillRect/>
        </a:stretch>
      </xdr:blipFill>
      <xdr:spPr>
        <a:xfrm>
          <a:off x="273844" y="333375"/>
          <a:ext cx="2250046" cy="367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174625</xdr:colOff>
      <xdr:row>0</xdr:row>
      <xdr:rowOff>381000</xdr:rowOff>
    </xdr:from>
    <xdr:to>
      <xdr:col>1</xdr:col>
      <xdr:colOff>2424671</xdr:colOff>
      <xdr:row>1</xdr:row>
      <xdr:rowOff>262388</xdr:rowOff>
    </xdr:to>
    <xdr:pic>
      <xdr:nvPicPr>
        <xdr:cNvPr id="2" name="Imagen 1">
          <a:extLst>
            <a:ext uri="{FF2B5EF4-FFF2-40B4-BE49-F238E27FC236}">
              <a16:creationId xmlns:a16="http://schemas.microsoft.com/office/drawing/2014/main" id="{BAF372E8-0D0A-4CBA-94E6-126BD6DBCD74}"/>
            </a:ext>
          </a:extLst>
        </xdr:cNvPr>
        <xdr:cNvPicPr>
          <a:picLocks noChangeAspect="1"/>
        </xdr:cNvPicPr>
      </xdr:nvPicPr>
      <xdr:blipFill>
        <a:blip xmlns:r="http://schemas.openxmlformats.org/officeDocument/2006/relationships" r:embed="rId1"/>
        <a:stretch>
          <a:fillRect/>
        </a:stretch>
      </xdr:blipFill>
      <xdr:spPr>
        <a:xfrm>
          <a:off x="174625" y="381000"/>
          <a:ext cx="2250046" cy="3671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Ortiz" refreshedDate="46087.786605092595" createdVersion="8" refreshedVersion="8" minRefreshableVersion="3" recordCount="49" xr:uid="{7DA516EB-9A7F-4AEF-ABCC-F258B376B0DB}">
  <cacheSource type="worksheet">
    <worksheetSource ref="A3:Z52" sheet="Consolidado"/>
  </cacheSource>
  <cacheFields count="26">
    <cacheField name="Componente" numFmtId="0">
      <sharedItems count="5">
        <s v="Gestión del Riesgo"/>
        <s v="Redes de articulación "/>
        <s v="Modelo Estado Abierto "/>
        <s v="Transversal "/>
        <s v="Iniciativas adicionales "/>
      </sharedItems>
    </cacheField>
    <cacheField name="Acción Estratégica" numFmtId="0">
      <sharedItems/>
    </cacheField>
    <cacheField name="No. " numFmtId="0">
      <sharedItems containsString="0" containsBlank="1" containsNumber="1" containsInteger="1" minValue="1" maxValue="15"/>
    </cacheField>
    <cacheField name="Actividad" numFmtId="0">
      <sharedItems containsBlank="1" longText="1"/>
    </cacheField>
    <cacheField name="Indicador" numFmtId="0">
      <sharedItems containsBlank="1"/>
    </cacheField>
    <cacheField name="Meta" numFmtId="0">
      <sharedItems containsSemiMixedTypes="0" containsString="0" containsNumber="1" containsInteger="1" minValue="1" maxValue="10"/>
    </cacheField>
    <cacheField name="Responsable " numFmtId="0">
      <sharedItems containsBlank="1"/>
    </cacheField>
    <cacheField name="Fecha inicio" numFmtId="0">
      <sharedItems containsDate="1" containsMixedTypes="1" minDate="2025-01-06T00:00:00" maxDate="2026-07-02T00:00:00"/>
    </cacheField>
    <cacheField name="Fecha final" numFmtId="0">
      <sharedItems containsDate="1" containsMixedTypes="1" minDate="2025-08-31T00:00:00" maxDate="2027-01-01T00:00:00" count="20">
        <d v="2025-12-31T00:00:00"/>
        <s v="31-jul-25_x000a_28-nov-25"/>
        <s v="31-mar-26_x000a_31-jul-26_x000a_30-nov-26"/>
        <d v="2025-08-31T00:00:00"/>
        <d v="2025-11-15T00:00:00"/>
        <d v="2026-07-31T00:00:00"/>
        <d v="2026-01-31T00:00:00"/>
        <d v="2026-06-30T00:00:00"/>
        <d v="2026-12-31T00:00:00"/>
        <d v="2026-03-31T00:00:00"/>
        <s v="30-jun-26_x000a_31-dic-26"/>
        <d v="2025-10-31T00:00:00"/>
        <d v="2025-12-20T00:00:00"/>
        <d v="2026-12-20T00:00:00"/>
        <d v="2025-12-03T00:00:00"/>
        <d v="2026-03-30T00:00:00"/>
        <s v="30-ago-25_x000a_31-dic-25"/>
        <s v="30-abr-26_x000a_30-ago-26_x000a_31-dic-26"/>
        <s v="21-jul-25_x000a_21-oct-25"/>
        <s v="21-ene-26_x000a_21-abr-26_x000a_21-jul-26_x000a_21-oct-26"/>
      </sharedItems>
    </cacheField>
    <cacheField name="Financiación" numFmtId="0">
      <sharedItems containsBlank="1"/>
    </cacheField>
    <cacheField name="Fecha de seguimiento" numFmtId="0">
      <sharedItems containsDate="1" containsMixedTypes="1" minDate="2025-06-10T00:00:00" maxDate="2025-10-17T00:00:00"/>
    </cacheField>
    <cacheField name="Porcentaje de avance consolidado anual_x000a_(%)" numFmtId="0">
      <sharedItems containsMixedTypes="1" containsNumber="1" minValue="0" maxValue="1"/>
    </cacheField>
    <cacheField name="Descripción del avance realizado y del indicador_x000a_(Cualitativo)" numFmtId="0">
      <sharedItems longText="1"/>
    </cacheField>
    <cacheField name="Enlace / Repositorio  donde su ubican las evidencias " numFmtId="0">
      <sharedItems longText="1"/>
    </cacheField>
    <cacheField name="Fecha de seguimiento2" numFmtId="0">
      <sharedItems containsSemiMixedTypes="0" containsNonDate="0" containsDate="1" containsString="0" minDate="2025-07-10T00:00:00" maxDate="2025-10-21T00:00:00"/>
    </cacheField>
    <cacheField name="Funcionario que registra el monitoreo" numFmtId="0">
      <sharedItems/>
    </cacheField>
    <cacheField name="Estado de la actividad" numFmtId="0">
      <sharedItems/>
    </cacheField>
    <cacheField name="Observaciones, recomendaciones o alertas" numFmtId="0">
      <sharedItems containsDate="1" containsBlank="1" containsMixedTypes="1" minDate="2025-01-23T00:00:00" maxDate="2026-01-24T00:00:00" longText="1"/>
    </cacheField>
    <cacheField name="Fecha de seguimiento3" numFmtId="0">
      <sharedItems containsDate="1" containsBlank="1" containsMixedTypes="1" minDate="2025-10-15T00:00:00" maxDate="2026-09-02T00:00:00"/>
    </cacheField>
    <cacheField name="Porcentaje de avance consolidado anual_x000a_(%)2" numFmtId="0">
      <sharedItems containsBlank="1" containsMixedTypes="1" containsNumber="1" minValue="0.2" maxValue="1" longText="1"/>
    </cacheField>
    <cacheField name="Descripción del avance realizado y del indicador_x000a_(Cualitativo)2" numFmtId="0">
      <sharedItems containsBlank="1" longText="1"/>
    </cacheField>
    <cacheField name="Enlace / Repositorio  donde su ubican las evidencias 2" numFmtId="0">
      <sharedItems containsDate="1" containsBlank="1" containsMixedTypes="1" minDate="2026-01-23T00:00:00" maxDate="2026-01-24T00:00:00" longText="1"/>
    </cacheField>
    <cacheField name="Fecha de seguimiento4" numFmtId="0">
      <sharedItems containsDate="1" containsBlank="1" containsMixedTypes="1" minDate="2026-01-01T00:00:00" maxDate="2026-01-29T00:00:00"/>
    </cacheField>
    <cacheField name="Funcionario que registra el monitoreo2" numFmtId="0">
      <sharedItems containsBlank="1"/>
    </cacheField>
    <cacheField name="Estado de la actividad Dic 2025" numFmtId="0">
      <sharedItems containsBlank="1" count="9">
        <s v="Finalizada"/>
        <s v="Sin iniciar"/>
        <s v="N/A"/>
        <s v="En ejecución "/>
        <s v="Se evidencia información relacionada con Consejos, Comités, Juntas Directivas, entre otras, donde participa la entidad. "/>
        <s v="Se evidencia documento  "/>
        <s v="Sin novedad ya que las actividades están programadas para iniciar en enero de 2026."/>
        <m/>
        <s v="En ejecución" u="1"/>
      </sharedItems>
    </cacheField>
    <cacheField name="Observaciones, recomendaciones o alertas2"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x v="0"/>
    <s v="1.1 Riesgos para la integridad"/>
    <n v="1"/>
    <s v="Revisión y aprobación del Modelamiento del Proceso Administración Integral de Riesgos."/>
    <s v="Proceso revisado y aprobado"/>
    <n v="1"/>
    <s v="Subdirección de Procesos"/>
    <d v="2025-06-10T00:00:00"/>
    <x v="0"/>
    <s v="Funcionamiento"/>
    <d v="2025-10-06T00:00:00"/>
    <n v="0.7"/>
    <s v="Durante el periodo se ha venido trabajando conjuntamente con los expertos técnicos de las dependencias involucradas en la definición y validación del flujo de actividades del proceso, detallando el qué, cómo y dónde se ejecutan las mismas._x000a_Asimismo, se han desarrollado interacciones con los proveedores y clientes internos del proceso, con el fin de fortalecer la comprensión integral del mismo y garantizar su articulación con las demás áreas que intervienen"/>
    <s v="https://diancolombia.sharepoint.com/sites/diannetpruebas/procesos/Paginas/Mapa-de-Procesos.aspx"/>
    <d v="2025-10-20T00:00:00"/>
    <s v="Angela Márquez"/>
    <s v="En ejecución "/>
    <s v="Sin novedad ya que la actividad están siendo ejecutada de acuerdo con lo programado."/>
    <d v="2026-01-23T00:00:00"/>
    <n v="1"/>
    <s v="El modelamiento del proceso de Administración Integral de Riesgo fue aprobado por el líder de proceso (Subdirector de Procesos)  el 27/10/2025, consolidando el marco institucional para la gestión, seguimiento y mejora continua del riesgo."/>
    <s v="https://diancolombia.sharepoint.com/:u:/s/EquipoCOGC/IQBwN82UtOVMSZAePpEw5Yt8AZ-jOCc1g0cKAeG2vImLKxw?e=ksYh5y"/>
    <d v="2026-01-23T00:00:00"/>
    <s v="Sandra Celis"/>
    <x v="0"/>
    <s v="Se evidencia aprobación proceso "/>
  </r>
  <r>
    <x v="0"/>
    <s v="1.1 Riesgos para la integridad"/>
    <n v="2"/>
    <s v="Seguimiento a las etapas de la gestión de riesgos de integridad cuatrimestralmente."/>
    <s v="Informe cuatrimestral"/>
    <n v="2"/>
    <s v="Subdirección de Procesos"/>
    <s v="3-jun-25_x000a_1-oct-25"/>
    <x v="1"/>
    <s v="Funcionamiento"/>
    <d v="2025-10-06T00:00:00"/>
    <n v="0.8"/>
    <s v="El 09 de julio de 2025  se socializó el informe de riesgos correspondiente al primer cuatrimestre 2025._x000a_A la fecha se encuentra en elaboración el informe correspondiente al segundo cuatrimestre 2025"/>
    <s v="https://diancolombia-my.sharepoint.com/:b:/g/personal/mveranop_dian_gov_co/EdLDvQ_80iZMkD0oHno7_D4BXIpGa0nbGxO0Gbnu7xiWig?e=mYYrcs"/>
    <d v="2025-10-20T00:00:00"/>
    <s v="Angela Márquez"/>
    <s v="En ejecución "/>
    <s v="Sin novedad ya que la actividad están siendo ejecutada de acuerdo con lo programado."/>
    <d v="2026-01-23T00:00:00"/>
    <n v="1"/>
    <s v="Se culminó la elaboración del informe correspondiente al II trimestre del 2025 el cual fue socializado a los Directores y gestores el 18 de noviembre de 2025, así mismo, se encuentra en elaboración el informe correspondiente al III trimestre de 2025. "/>
    <s v="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d v="2026-01-23T00:00:00"/>
    <s v="Sandra Celis"/>
    <x v="0"/>
    <s v="Se evidencia publicación en la intranet del los informes de gestión de Riesgos I y II cuatrimestre 2025"/>
  </r>
  <r>
    <x v="0"/>
    <s v="1.1 Riesgos para la integridad"/>
    <m/>
    <m/>
    <m/>
    <n v="3"/>
    <m/>
    <s v="2-feb-26_x000a_1-jun-26_x000a_1-oct-26"/>
    <x v="2"/>
    <m/>
    <s v="-"/>
    <s v="-"/>
    <s v="Se realizará en el 2026"/>
    <s v="-"/>
    <d v="2025-10-20T00:00:00"/>
    <s v="Angela Márquez"/>
    <s v="Sin iniciar"/>
    <s v="Sin novedad ya que las actividades están programadas para la vigencia 2026"/>
    <m/>
    <m/>
    <m/>
    <s v="Sin novedad ya que las actividades están programadas para la vigencia 2026"/>
    <d v="2026-01-23T00:00:00"/>
    <s v="Sandra Celis"/>
    <x v="1"/>
    <s v="Sin novedad ya que las actividades están programadas para la vigencia 2026"/>
  </r>
  <r>
    <x v="0"/>
    <s v="1.1 Riesgos para la integridad"/>
    <n v="3"/>
    <s v="Revisión y solicitud de actualización del Código de Buen Gobierno en lo relacionado con la gestión de riesgos de LA/FT/FP."/>
    <s v="Codigo de Buen Gobierno revisado"/>
    <n v="1"/>
    <s v="Subdirección de Apoyo en la Lucha contra el Delito Aduanero y Fiscal"/>
    <d v="2025-07-01T00:00:00"/>
    <x v="3"/>
    <s v="Funcionamiento"/>
    <d v="2025-10-03T00:00:00"/>
    <n v="1"/>
    <s v="Antes del cierre de agosto ya se encontraba en proceso de revisión, aprobación y publicación el cambio del Código de bueno Gobierno._x000a__x000a_Se evidencia que la actualización se realiza el 10/09/2025 y en esta se incluye en el numeral &quot;9. POLÍTICA PARA LA ADMINISTRACIÓN DE RIESGOS – SISTEMA DE GESTIÓN DE RIESGOS INSTITUCIONALES&quot;, lo relacionado con Riesgos de lavado de activos, financiación del terrorismo y financiación para la proliferación de armas de destrucción masiva – LAFT/FPADM._x000a__x000a_Se anexa enlace del Código de buen gobierno actualizado."/>
    <s v="https://diancolombia.sharepoint.com/sites/diannetpruebas/Areas/Carpetas%20Organizacional/Nuevos_Procesos/Planeaci%C3%B3n_Estrategia_Control/CG_PEC_0001.pdf_x000a__x000a_https://diancolombia-my.sharepoint.com/:f:/g/personal/acastroc_dian_gov_co/EsRjFc9y9J5Miq8ZhGNuvdUBGEl5w_bL2AHY7PxG9depRQ?e=QPNVBW"/>
    <d v="2025-10-15T00:00:00"/>
    <s v="Angela Márquez"/>
    <s v="Finalizada"/>
    <s v="La actividad se ejecutó dentro del plazo establecido."/>
    <s v="N/A"/>
    <s v="N/A"/>
    <s v="N/A"/>
    <s v="N/A"/>
    <s v="N/A"/>
    <s v="N/A"/>
    <x v="2"/>
    <s v="Actividad terminada 31 de agosto de 2025"/>
  </r>
  <r>
    <x v="0"/>
    <s v="1.1 Riesgos para la integridad"/>
    <n v="4"/>
    <s v="Consolidar las solicitudes de ajuste y actualizar el Código de Buen Gobierno en lo relacionado con la gestión de riesgos de LA/FT/FP."/>
    <s v="Codigo de Buen Gobierno  actualizado"/>
    <n v="1"/>
    <s v="Subdirección Procesos"/>
    <d v="2025-09-01T00:00:00"/>
    <x v="0"/>
    <s v="Funcionamiento"/>
    <d v="2025-10-16T00:00:00"/>
    <n v="1"/>
    <s v="Se actualizó el código del buen gobierno al 19/09/2025, en el cual se incluyó la actualización de la política para la administración de riesgos de la Entidad, incluyendo la Gestión de riesgos de LA/FT/FP._x000a_En el año 2026 se ajustará a la nueva guía DAFP versión 7, con plazo al septiembre 2026"/>
    <s v="https://diancolombia.sharepoint.com/sites/diannetpruebas/Areas/Carpetas%20Organizacional/Forms/AllItems.aspx?id=%2Fsites%2Fdiannetpruebas%2FAreas%2FCarpetas%20Organizacional%2FNuevos%5FProcesos%2FPlaneaci%C3%B3n%5FEstrategia%5FControl%2FCG%5FPEC%5F0001%2Epdf&amp;parent=%2Fsites%2Fdiannetpruebas%2FAreas%2FCarpetas%20Organizacional%2FNuevos%5FProcesos%2FPlaneaci%C3%B3n%5FEstrategia%5FControl&amp;p=true&amp;ga=1"/>
    <d v="2025-10-20T00:00:00"/>
    <s v="Angela Márquez"/>
    <s v="Finalizada"/>
    <s v="La actividad se ejecutó dentro del plazo establecido."/>
    <s v="N/A"/>
    <s v="N/A"/>
    <s v="N/A"/>
    <s v="N/A"/>
    <s v="N/A"/>
    <s v="N/A"/>
    <x v="2"/>
    <s v="N/A"/>
  </r>
  <r>
    <x v="0"/>
    <s v="1.1 Riesgos para la integridad"/>
    <n v="5"/>
    <s v="Documentar la metodologia para la identificación,  valoración y monitoreo de riesgos de LA/FT/FP."/>
    <s v="Cartilla metodologica para riesgos de LA/FT/FP"/>
    <n v="1"/>
    <s v="Subdirección de Apoyo en la Lucha contra el Delito Aduanero y Fiscal"/>
    <d v="2025-04-01T00:00:00"/>
    <x v="4"/>
    <s v="Funcionamiento"/>
    <d v="2025-10-03T00:00:00"/>
    <n v="0.8"/>
    <s v="El 10 de septiembre de 2025, la Subdirección de Apoyo en la Lucha contra el Delito Aduanero y Fiscal remitió al Subdirector de Procesos el proyecto de la cartilla de gestión de riesgos LA/FT/FP, con el fin de iniciar el proceso de revisión correspondiente._x000a__x000a_Posteriormente, el 15 de septiembre de 2025, el DAFP llevó a cabo el lanzamiento de la nueva Guía para la Gestión Integral de Riesgos versión 7 (V7), lo que implica la necesidad de realizar una revisión adicional de la cartilla de gestión de riesgos LA/FT/FP para efectuar los ajustes pertinentes. Por esta razón, el cumplimiento de la actividad se ajusta del 100% al 80%._x000a__x000a_Por lo anterior, es necesario cambiar la fecha de finalización de la actividad para el 15/11/2025, para contar con el tiempo suficiente para revisar nuevamente la cartilla, incluir los cambios de Guía para la Gestión Integral de Riesgos versión 7 (V7)"/>
    <s v="https://diancolombia-my.sharepoint.com/:f:/g/personal/acastroc_dian_gov_co/En1eS_ijgtdAn-A_07hJk6sBq80meXEH5KSr7pENr-wTug?e=OzMndZ"/>
    <d v="2025-10-15T00:00:00"/>
    <s v="Angela Márquez"/>
    <s v="Atrasada"/>
    <s v="De acuerdo con lo indicado por el área responsable, se sugiere al área responsable finalizar la ejecución de la actividad antes de terminar la presente vigencia._x000a__x000a_Respecto a lo indicado por el área responsable sobre el cambio de la fecha de finalización, no es posible realizarlo, debido a que fue presentado por fuera de los términos establecidos en los lineamientos del componente transversal, mayo y septiembre."/>
    <d v="2026-01-21T00:00:00"/>
    <n v="1"/>
    <s v="Se realizaron reuniones de coordinación con la Subdirección de Procesos, en las cuales se concluyó que, de conformidad con la Guía para la Gestión Integral de Riesgos – Versión 7, publicada por el DAFP, los riesgos asociados al lavado de activos deben incorporarse en la cartilla CT-PEC-0151 Gestión de Riesgos, dado que estos corresponden a una amenaza dentro de los riesgos de integridad._x000a__x000a_En consecuencia, el 27 de noviembre de 2025 se publicó la cartilla CT-PEC-0151 Gestión de Riesgos – Versión 2, en la cual se incluyen los riesgos de lavado de activos y se establece que su gestión se realizará bajo la misma metodología y herramientas definidas para los demás riesgos de integridad. Asimismo, se precisa que el liderazgo metodológico queda a cargo de la Subdirección de Apoyo en la Lucha contra el Delito Aduanero y Fiscal."/>
    <s v="https://diancolombia.sharepoint.com/:b:/s/diannetpruebas/Areas/IQCJW6ZVfZrDRpHGmaYr6cHYAcF_9esEBHIkM0STb0jp6JI?e=4crdOj"/>
    <d v="2026-01-22T00:00:00"/>
    <s v="Sandra Celis"/>
    <x v="0"/>
    <s v="Acción terminada _x000a_Cartilla Gestión de Riesgos _x000a_Versión 02_x000a_Código CT-PEC-0151_x000a_Año 2025_x000a_"/>
  </r>
  <r>
    <x v="0"/>
    <s v="1.1 Riesgos para la integridad"/>
    <n v="6"/>
    <s v="Diseño del Sistema de riesgos de LA/FT/FP"/>
    <s v="Manual del Sistema de administración de riesgos LA/FT/FP"/>
    <n v="1"/>
    <s v="Subdirección de Apoyo en la Lucha contra el Delito Aduanero y Fiscal"/>
    <d v="2025-10-01T00:00:00"/>
    <x v="5"/>
    <s v="Funcionamiento"/>
    <s v="-"/>
    <s v="-"/>
    <s v="Inicia ejecución el 01/10/2025"/>
    <s v="-"/>
    <d v="2025-10-15T00:00:00"/>
    <s v="Angela Márquez"/>
    <s v="Finalizada"/>
    <s v="Sin novedad ya que la actividad esta programada para iniciar en octubre de 2025."/>
    <d v="2026-01-21T00:00:00"/>
    <n v="1"/>
    <s v="Con el diseño y la publicación de la cartilla CT-PEC-0151 Gestión de Riesgos – Versión 2, se da cumplimiento al 100 % de la actividad, en la medida en que dicha cartilla tiene como objetivo “orientar la identificación, valoración, tratamiento y seguimiento de los riesgos en la Unidad Administrativa Especial Dirección de Impuestos y Aduanas Nacionales – UAE DIAN, en cumplimiento de los lineamientos institucionales y de acuerdo con las mejores prácticas en gestión de riesgos”._x000a__x000a_En este sentido, al incorporarse los riesgos de Lavado de Activos, Financiación del Terrorismo y Proliferación de Armas de Destrucción Masiva (LA/FT/FP) en la cartilla, estos quedan integrados al sistema de gestión de riesgos de la entidad, específicamente dentro de los riesgos de integridad, por lo cual no se requiere la elaboración de un manual independiente para el Sistema de Administración de Riesgos LA/FT/FP._x000a__x000a_Es  importante resaltar que los riesgos de integridad asociados a LA/FT/Fp se gestionaran en las mismas herramientas definidas por la Subdirección de Procesos."/>
    <s v="https://diancolombia.sharepoint.com/:b:/s/diannetpruebas/Areas/IQCJW6ZVfZrDRpHGmaYr6cHYAcF_9esEBHIkM0STb0jp6JI?e=4crdOj"/>
    <d v="2026-01-22T00:00:00"/>
    <s v="Sandra Celis"/>
    <x v="0"/>
    <s v="Acción terminada _x000a_Cartilla Gestión de Riesgos _x000a_Versión 02_x000a_Código CT-PEC-0151_x000a_Año 2025"/>
  </r>
  <r>
    <x v="0"/>
    <s v="1.3. Canales de denuncia"/>
    <n v="7"/>
    <s v="Incorporar en la política de administración de riesgos para la integridad pública y de LA/FT/FP referencia de los canales institucionales de denuncia."/>
    <s v="Politica de administración de riesgos actualizadas"/>
    <n v="1"/>
    <s v="Subdirección de Procesos"/>
    <d v="2025-06-10T00:00:00"/>
    <x v="0"/>
    <s v="Funcionamiento"/>
    <d v="2025-10-07T00:00:00"/>
    <n v="0.3"/>
    <s v="Se encuentra en revisión la política por parte de lavado de activos y la Subdirección de Procesos, se realizará mesa de trabajo con el área de lavado de activos el 24 de octubre para definir ajustes iniciales a la política."/>
    <s v="-"/>
    <d v="2025-10-20T00:00:00"/>
    <s v="Angela Marquez"/>
    <s v="En ejecución "/>
    <s v="Sin novedad ya que la actividad esta siendo ejecutada de acuerdo con lo programado."/>
    <d v="2026-01-23T00:00:00"/>
    <n v="1"/>
    <s v="Ya se cuenta con la política de administración de riesgos ajustada en lo correspondiente a los canales institucionales de denuncia, dicho documento se encuentra en proceso de validación y aprobación."/>
    <s v="https://diancolombia.sharepoint.com/:w:/s/EquipoCOGC/IQD2-6NRAnPLQ4zo-IgPfduuAfyPFBQiWfLd4TdmhhWfUZU?e=sbf7U2"/>
    <d v="2026-01-23T00:00:00"/>
    <s v="Paola Ortiz "/>
    <x v="0"/>
    <s v="Se evidencia información relacionada con la Gestión de la operación del canal institucional de denuncias por Corrupción "/>
  </r>
  <r>
    <x v="0"/>
    <s v="1.3. Canales de denuncia"/>
    <n v="8"/>
    <s v="Adelantar el modelamiento a nivel de detalle (subprocesos) del proceso Actuaciones Extensivas que contiene lo establecido en el procedimiento PR-COA/COT-0316 Procedimiento Reporte de Operaciones Sospechosas de LA/FT"/>
    <s v="Vistas de detalle aprobadas"/>
    <n v="1"/>
    <s v="Subdirección de Apoyo en la Lucha contra el Delito Aduanero y Fiscal_x000a_Subdirección de Procesos"/>
    <d v="2025-10-01T00:00:00"/>
    <x v="5"/>
    <s v="Funcionamiento"/>
    <s v="-"/>
    <s v="-"/>
    <s v="Inicia ejecución el 01/10/2025"/>
    <s v="-"/>
    <d v="2025-10-15T00:00:00"/>
    <s v="Angela Márquez"/>
    <s v="Sin iniciar"/>
    <s v="Sin novedad ya que la actividad esta programada para iniciar en octubre de 2025."/>
    <d v="2026-01-21T00:00:00"/>
    <n v="0.5"/>
    <s v="Se han realizado mesas de trabajo y actualmente se cuenta con el borrador del documento que describe el subproceso de Lavado de Activos. Dicho documento se encuentra en etapa de revisión y se espera sea probado en el transcurso del año 2026."/>
    <s v="https://diancolombia-my.sharepoint.com/:f:/g/personal/acastroc_dian_gov_co/IgBDWVa4bIAOQps58ZaLGAE1Aev3lKLEapmt9gueZh6C2_w?e=ydZSNi"/>
    <d v="2026-01-22T00:00:00"/>
    <s v="Sandra Celis"/>
    <x v="3"/>
    <s v="Finaliza 31 de julio de 2026"/>
  </r>
  <r>
    <x v="0"/>
    <s v="1.3. Canales de denuncia"/>
    <n v="9"/>
    <s v="Diagnóstico de los canales de denuncia de corrupción de acuerdo con la normativa aplicable entre las cuales se encuentra Guia para la implementación y puesta en marcha de canales de denuncia de corrupción."/>
    <s v="Documento de diagnostico"/>
    <n v="1"/>
    <s v="Subdirección de Servicio al Ciudadano en Asuntos Tributarios  y Coordinación de Canales"/>
    <d v="2025-08-01T00:00:00"/>
    <x v="6"/>
    <s v="Funcionamiento"/>
    <d v="2025-09-30T00:00:00"/>
    <n v="0.5"/>
    <s v="Se cuenta con un primer borrador del documento Diagnóstico, el cual debe ser desarrollado y consolidado."/>
    <s v="https://diancolombia-my.sharepoint.com/:w:/g/personal/amendozac_dian_gov_co/ETlA_Wtm28VPln8Y1mVEvv0B1WbVHzmA0OyjkfIsdYSWRQ?e=IMDHaL"/>
    <d v="2025-10-15T00:00:00"/>
    <s v="Angela Márquez"/>
    <s v="En ejecución "/>
    <s v="Sin novedad ya que la actividad esta siendo ejecutada de acuerdo con lo programado."/>
    <d v="2025-12-31T00:00:00"/>
    <n v="0.9"/>
    <s v="El documento  de Diagnóstico en su versión final se encuentra en revisión y aprobación final por parte de la Coordinación de canales para el mes de enero de 2026 ."/>
    <s v="https://diancolombia-my.sharepoint.com/:w:/g/personal/amendozac_dian_gov_co/ETlA_Wtm28VPln8Y1mVEvv0B1WbVHzmA0OyjkfIsdYSWRQ?e=IMDHaL"/>
    <d v="2026-01-21T00:00:00"/>
    <s v="Sandra Celis"/>
    <x v="3"/>
    <s v="Se evidencia documento Diagnóstico Técnico de los Canales de Denuncia de Corrupción en la DIAN _x000a__x000a_Finaliza 31 de enero de 2026"/>
  </r>
  <r>
    <x v="0"/>
    <s v="1.4. Debida diligencia"/>
    <n v="10"/>
    <s v="Incorporar en la política de administración de riesgos para la integridad pública y de LA/FT/FP la referencia de los procesos de debida diligencia para el conocimiento de la contraparte."/>
    <s v="Politica de administración de riesgos actualizadas"/>
    <n v="1"/>
    <s v="Subdirección de Procesos"/>
    <d v="2025-06-10T00:00:00"/>
    <x v="0"/>
    <s v="Funcionamiento"/>
    <d v="2025-10-07T00:00:00"/>
    <n v="0.3"/>
    <s v="Se encuentra en revisión la política por parte de lavado de activos y la Subdirección de Procesos, se realizará mesa de trabajo con el área de lavado de activos el 24 de octubre para definir ajustes iniciales a la política."/>
    <s v="-"/>
    <d v="2025-10-20T00:00:00"/>
    <s v="Angela Márquez"/>
    <s v="En ejecución "/>
    <s v="Sin novedad ya que la actividad esta siendo ejecutada de acuerdo con lo programado."/>
    <d v="2026-01-23T00:00:00"/>
    <n v="1"/>
    <s v="Ya se cuenta con la política de administración de riesgos ajustada en lo correspondiente a la debida diligencia, dicho documento se encuentra en proceso de validación y aprobación."/>
    <s v="https://diancolombia.sharepoint.com/:w:/s/EquipoCOGC/IQD2-6NRAnPLQ4zo-IgPfduuAfyPFBQiWfLd4TdmhhWfUZU?e=sbf7U2"/>
    <d v="2026-01-23T00:00:00"/>
    <s v="Sandra Celis"/>
    <x v="0"/>
    <s v="Se evidencia documento Política para la administración de riesgos"/>
  </r>
  <r>
    <x v="0"/>
    <s v="1.4. Debida diligencia"/>
    <n v="11"/>
    <s v="Adelantar el modelamiento a nivel de detalle (subprocesos) del proceso Administración del Talento Humano que contiene lo establecido en el procedimiento PR-TAH-0061 Vinculación de Personal incorporando la debida diligencia"/>
    <s v="Vistas de detalle aprobadas"/>
    <n v="1"/>
    <s v="Subdirección de Empleo Público_x000a_Subdirección de Procesos"/>
    <d v="2025-06-10T00:00:00"/>
    <x v="7"/>
    <s v="Funcionamiento"/>
    <d v="2025-10-03T00:00:00"/>
    <n v="1"/>
    <s v="De acuerdo con la nueva metodología BPMN, este proceso cuenta con 18 subprocesos, de los cuales dos (2) de ellos se relacionan con el tema de la provisión. "/>
    <s v="https://diancolombia-my.sharepoint.com/:f:/g/personal/pmalagong_dian_gov_co/EpfOtVZJEkVDtlufNwKywTcBH45fdGGz0PLWlOvIrfMQNA?e=2qJgI7_x000a_"/>
    <d v="2025-10-15T00:00:00"/>
    <s v="Angela Márquez"/>
    <s v="Finalizada"/>
    <s v="La actividad se ejecutó dentro del plazo establecido."/>
    <d v="2025-12-31T00:00:00"/>
    <n v="1"/>
    <s v="Se unficó en un solo subproceso, en razón a la metodología BPMN ._x000a_"/>
    <s v="https://diancolombia-my.sharepoint.com/:f:/g/personal/mhernandezr3_dian_gov_co/IgDpI37DfeWrQaLY5Vusql5gAc73KaJw4LiXa053rTXVT9w?e=TjYtGm"/>
    <d v="2026-01-07T00:00:00"/>
    <s v="Sandra Celis"/>
    <x v="0"/>
    <s v="Finalizada octubre 2025"/>
  </r>
  <r>
    <x v="0"/>
    <s v="1.4. Debida diligencia"/>
    <n v="12"/>
    <s v="Adelantar el modelamiento a nivel de detalle (subprocesos) del proceso Adquisiciones que contiene lo establecido en los documentos MN-ADF-0013 Manual de Contratación, PR-ADF-0278 Elaboración y actualización del plan anual de adquisiciones, PR-ADF-0433 Procedimiento Etapa Contractual, PR-ADF-0435 – Procedimiento Etapa Precontractual, PR-ADF-0434 – Procedimiento Etapa Poscontractual, CT-ADF-0109 – Cartilla de supervisión y/o interventoría, IN-ADF-0087 Modificación de contratos,IN-ADF-0088- Proceso sancionatorio y el IN-ADF-0226- Modalidades de selección, incorporando la debida diligencia."/>
    <s v="Vistas de detalle aprobadas"/>
    <n v="1"/>
    <s v="Subdirección de Compras y Contratos_x000a_Subdirección de Procesos"/>
    <d v="2025-06-10T00:00:00"/>
    <x v="0"/>
    <s v="Funcionamiento"/>
    <d v="2025-10-03T00:00:00"/>
    <n v="0.95"/>
    <s v="El avance del modelamiento a nivel de detalle del proceso de “Gestión Contractual” y los subprocesos de “Plan anual de adquisiciones, Etapa Precontractual, Etapa Contractual, Etapa Poscontractual, modificación de contratos, sancionatorio y declaratoria”, ya fueron desarrollados en su totalidad conforme a los procedimientos establecidos por la Subdirección de Compras y Contratos  y actualmente se encuentran en proceso de revisión y firma por parte de la Subdirectora de dicha dependencia."/>
    <s v="https://diancolombia-my.sharepoint.com/:f:/g/personal/pmalagong_dian_gov_co/EpfOtVZJEkVDtlufNwKywTcBH45fdGGz0PLWlOvIrfMQNA?e=2qJgI7_x000a_"/>
    <d v="2025-10-15T00:00:00"/>
    <s v="Angela Márquez"/>
    <s v="En ejecución "/>
    <s v="Sin novedad ya que la actividad está siendo ejecutada de acuerdo con lo programado."/>
    <d v="2026-01-07T00:00:00"/>
    <n v="1"/>
    <s v="Se finalizó el modelamiento a nivel de detalle, se diagramaron las interacciones y  fueron aprobados por la subdirectora de compras y contratos el proceso &quot;Gestión Contractual&quot; y los subprocesos &quot;Plan Anual de Adquisiciones, Etapa precontractual, Etapa contractual, Etapa Postcontractual, Modificación de contratos, Proceso Sancionatorio y Dexclaratoria de Siniestro&quot;  elaborados conforme  el modelo Bussines Process Management- BPM utilizando la herramienta enterprise Architec."/>
    <s v="https://diancolombia-my.sharepoint.com/:f:/g/personal/dpalaciol_dian_gov_co/IgDl_tXSZignSKZS6zUfaWD4AREUqDi0AQzeCodrlgJPJEQ?e=E0Z64u"/>
    <d v="2026-01-07T00:00:00"/>
    <s v="Sandra Celis"/>
    <x v="0"/>
    <s v="Finalizada "/>
  </r>
  <r>
    <x v="1"/>
    <s v="2.1 Redes internas"/>
    <n v="1"/>
    <s v="Evaluar la necesidad de crear redes internas para el desarrollo los contenidos del Programa de Transparencia, en caso positivo, identificar su conformación, roles y responsables, así como las tareas asignadas y los lineamientos sobre su funcionamiento."/>
    <s v="Documento de evaluación"/>
    <n v="1"/>
    <s v="Subdirección de Planeación y Cumplimiento"/>
    <d v="2025-06-10T00:00:00"/>
    <x v="0"/>
    <s v="Funcionamiento"/>
    <d v="2025-10-08T00:00:00"/>
    <n v="0.5"/>
    <s v=" En el mes de mayo de 2025 la Subdirección de Planeación y Cumplimiento (SPYC),  elaboró una encuesta a modo de diagnóstico del Programa de Transparencia y Etica Pública-PTEP,  en el cual se recolectó información de las redes internas existentes en la entidad. Dicha información fue validada con los enlaces de planeación de las direcciones y oficinas para determinar las redes internas vigentes. Posteriormente se realizó su clasificación en temáticas tales como Gestión del Riesgo, Promoción de la Transparencia y Gestión Ética."/>
    <s v="https://diancolombia.sharepoint.com/:f:/s/Sub-Plan-Cump/ErKCuhjL9CJMp3XfaY6WklwB1yf_GZWBy6SoCJJO2jHczg?e=mL86mp"/>
    <d v="2025-10-08T00:00:00"/>
    <s v="En ejecución "/>
    <s v="Sin novedad ya que la actividad están siendo ejecutada de acuerdo con lo programado."/>
    <d v="2026-01-23T00:00:00"/>
    <n v="1"/>
    <s v="Desde la Subdirección de Planeación y Cumplimiento se consolidó la información reportada por las áreas en la encuesta diagnóstico relacionada con el mapeo de  redes internas y externas. "/>
    <s v="C:\Users\jortizg1\OneDrive - Direccion de Impuestos y Aduanas Nacionales de Colombia\Documentos DIAN\DIAN\59. Redes Internas y Externas DIAN\08092025_Mapeo redes internas y externas DIAN 2025.xlsx"/>
    <d v="2026-01-23T00:00:00"/>
    <s v="Paola Ortiz "/>
    <s v="Finalizada"/>
    <x v="4"/>
    <m/>
  </r>
  <r>
    <x v="1"/>
    <s v="2.2 Redes externas "/>
    <n v="2"/>
    <s v="Elaborar el Mapa de redes externas (Internacionales y Nacionales) y su articulación"/>
    <s v="Mapa de redes y articulación"/>
    <n v="1"/>
    <s v="Subdirección de Planeación y Cumplimiento"/>
    <d v="2025-08-01T00:00:00"/>
    <x v="0"/>
    <s v="Funcionamiento"/>
    <d v="2025-10-08T00:00:00"/>
    <n v="0.4"/>
    <s v="La Subdirección de Planeación y Cumplimiento (SPYC) distribuyó su equipo  para acompañar a las direcciones, subdirecciones y oficinas a fin de iniciar el levantamiento de información que permita la construcción del mapa de redes externas, encontrándose  en proceso de recibir la información de las áreas sobre las redes existentes y los datos requeridos."/>
    <s v="https://diancolombia.sharepoint.com/:f:/s/Sub-Plan-Cump/ErKCuhjL9CJMp3XfaY6WklwB1yf_GZWBy6SoCJJO2jHczg?e=mL86mp"/>
    <d v="2025-10-08T00:00:00"/>
    <s v="En ejecución "/>
    <s v="Sin novedad ya que la actividad están siendo ejecutada de acuerdo con lo programado."/>
    <d v="2025-01-23T00:00:00"/>
    <n v="1"/>
    <s v="Se elaboró el mapa de redes internas y externas, donde se identificaron 50 instancias entre consejos, comités, juntas, mesas de trabajo, entre otros, donde participa la entidad, asi mismo el mapa se envió a los directivos y direcciones seccionale spara revisión y observaciones para posterior publicación. "/>
    <s v="C:\Users\jortizg1\OneDrive - Direccion de Impuestos y Aduanas Nacionales de Colombia\Documentos DIAN\DIAN\59. Redes Internas y Externas DIAN\PTEP_Mapa de redes internas y externas (1versión).xlsx"/>
    <d v="2026-01-23T00:00:00"/>
    <s v="Paola Ortiz "/>
    <s v="Finalizada"/>
    <x v="5"/>
    <m/>
  </r>
  <r>
    <x v="1"/>
    <s v="2.2 Redes externas "/>
    <n v="3"/>
    <s v="Elaborar un documento de lineamientos para elaboración, actualización y publicación del Mapa de redes externas y articulación y para el envío de reportes. "/>
    <s v="Documento elaborado y aprobado"/>
    <n v="1"/>
    <s v="Subdirección de Planeación y Cumplimiento"/>
    <d v="2026-01-02T00:00:00"/>
    <x v="8"/>
    <s v="Funcionamiento"/>
    <s v="-"/>
    <s v="-"/>
    <s v="-"/>
    <s v="-"/>
    <d v="2025-10-08T00:00:00"/>
    <s v="Sin iniciar"/>
    <s v="Sin novedad ya que las actividades están programadas para la vigencia 2026"/>
    <m/>
    <m/>
    <m/>
    <s v="Sin novedad ya que las actividades están programadas para iniciar en enero de 2026."/>
    <d v="2026-01-23T00:00:00"/>
    <s v="Sandra Celis"/>
    <s v="Sin iniciar"/>
    <x v="6"/>
    <m/>
  </r>
  <r>
    <x v="2"/>
    <s v="3.1 Acceso a la información pública y transparencia_x000a__x000a_"/>
    <n v="1"/>
    <s v="Adelantar el modelamiento a nivel de detalle del proceso Comunicación que contiene lo establecido en el Procedimiento PR-PEC-0247  Comunicación Externa (subprocesos). También del Protocolo de Gestión de Comunicaciones en momentos de crisis (OD-PEC-0002 de 2022)"/>
    <s v="Vistas de detalle aprobadas"/>
    <n v="1"/>
    <s v="Oficina de Comunicaciones Institucionales_x000a_Subdirección de Procesos"/>
    <d v="2025-10-01T00:00:00"/>
    <x v="5"/>
    <s v="Funcionamiento"/>
    <d v="2025-09-30T00:00:00"/>
    <n v="0.97499999999999998"/>
    <s v="El Protocolo de gestión de crisis ya se encuentra 100% actualizado y publicado._x000a__x000a_Por otra parte, el proceso de comunicación quedó integrado en uno solo (interna y externa) y su modelamiento se encuentra en un 95%"/>
    <s v="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_x000a__x000a__x000a_https://diancolombia-my.sharepoint.com/:b:/g/personal/jveleza_dian_gov_co/EWjb2_2No6BJjl7Gy-tce6oBt568HrEkuhmjEy5CzVljsQ?e=6icBlw"/>
    <d v="2025-10-15T00:00:00"/>
    <s v="Angela Márquez"/>
    <s v="En ejecución "/>
    <s v="Sin novedad ya que la actividad están siendo ejecutada de acuerdo con lo programado."/>
    <d v="2025-12-31T00:00:00"/>
    <n v="0.97499999999999998"/>
    <s v="El Protocolo de gestión de crisis ya se encuentra 100% actualizado y publicado._x000a__x000a_Por otra parte, el proceso de comunicación quedó integrado en uno solo (interna y externa) y su modelamiento se encuentra en un 95%"/>
    <s v="https://diancolombia.sharepoint.com/sites/diannetpruebas/Areas/Carpetas%20Organizacional/Forms/AllItems.aspx?id=%2Fsites%2Fdiannetpruebas%2FAreas%2FCarpetas%20Organizacional%2FNuevos%5FProcesos%2FPlaneaci%C3%B3n%5FEstrategia%5FControl%2FOD%5FPEC%5F0002%2Epdf&amp;parent=%2Fsites%2Fdiannetpruebas%2FAreas%2FCarpetas%20Organizacional%2FNuevos%5FProcesos%2FPlaneaci%C3%B3n%5FEstrategia%5FControl&amp;p=true&amp;ga=1_x000a__x000a__x000a_https://diancolombia-my.sharepoint.com/:b:/g/personal/jveleza_dian_gov_co/EWjb2_2No6BJjl7Gy-tce6oBt568HrEkuhmjEy5CzVljsQ?e=6icBlw"/>
    <d v="2026-01-27T00:00:00"/>
    <s v="Sandra Celis"/>
    <x v="3"/>
    <s v="Se evidencia documento Protocolo de Gestión de Comunicaciones en momentos de crisis _x000a_Versión 2_x000a_Código OD-PEC-0002_x000a_año 2025. Enlaces ok"/>
  </r>
  <r>
    <x v="2"/>
    <s v="3.1 Acceso a la información pública y transparencia_x000a__x000a_"/>
    <n v="2"/>
    <s v="Actualización del Esquema de Publicación de Información en el botón de Transparencia."/>
    <s v="Esquema de Publicación de Información actualizado"/>
    <n v="1"/>
    <s v="Oficina de Comunicaciones Institucionales"/>
    <d v="2025-06-03T00:00:00"/>
    <x v="9"/>
    <s v="Funcionamiento"/>
    <d v="2025-09-30T00:00:00"/>
    <n v="0.15"/>
    <s v="Se efectuó acercamiento con la Subdirección de Planeación y Cumplimiento y con la Oficina de Seguridad de la Información, para determinar la responsabilidad de las diferentes áreas, entendiendo que en la publicación de contenidos intervienen diferentes áreas de acuerdo con su misionalidad y alcance."/>
    <s v="NA"/>
    <d v="2025-07-10T00:00:00"/>
    <s v="Andrea Moreno"/>
    <s v="En ejecución "/>
    <s v="Se recomienda realizar las gestiones que se requieran para ejecutar la actividad dentro del plazo, ya que vence el próximo 31 de diciembre de 2025."/>
    <d v="2025-12-31T00:00:00"/>
    <n v="0.7"/>
    <s v="Se reporta un avance considerable en el Esquema de Publicación de la Información, siguiendo los lineamientos del instructivo IN-PEC-0178. Estamos finalizando la edición y consolidando las respuestas pendientes de otras áreas para completar el contenido del documento."/>
    <s v="https://diancolombia-my.sharepoint.com/:x:/g/personal/jveleza_dian_gov_co/IQBPzdnDm2NUQaN0itBcGdBEAZMmsMf960N8Gr8ljnPk1AM?e=MZHsu8"/>
    <d v="2026-01-27T00:00:00"/>
    <s v="Sandra Celis"/>
    <x v="3"/>
    <s v="Se evidencia documento Esquema de Publicación, de acuerdo con la estructura del boton de tranparencia de la pagina web de la entidad. Enlace ok"/>
  </r>
  <r>
    <x v="2"/>
    <s v="3.1 Acceso a la información pública y transparencia_x000a__x000a_"/>
    <n v="3"/>
    <s v="Adelantar el modelamiento a nivel de detalle (subprocesos) del proceso Desarrollo de Escenarios de Interacción que contiene las  Reglas de negocio acorde con  los documentos PR-CAC-0043 Peticiones, quejas, sugerencias, reclamos, felicitaciones y denuncias y CT-CAC-0004 Uso del SIE Servicio Informático Electrónico PQS, peticiones, queja, sugerencias, reclamos y denuncias."/>
    <s v="Vistas de detalle aprobadas"/>
    <n v="1"/>
    <s v="Subdirección de Servicio al Ciudadano en asuntos tributarios - Coordinación de PQRS_x000a_Subdirección de Procesos"/>
    <d v="2025-11-01T00:00:00"/>
    <x v="7"/>
    <s v="Funcionamiento"/>
    <s v="-"/>
    <n v="0"/>
    <s v="fecha de inicio 1 de noviembre "/>
    <s v="-"/>
    <d v="2025-10-15T00:00:00"/>
    <s v="Angela Márquez"/>
    <s v="Sin iniciar"/>
    <s v="Sin novedad ya que las actividades están programadas para iniciar en noviembre de 2025."/>
    <d v="2026-01-20T00:00:00"/>
    <n v="0.95"/>
    <s v="Se encuentran elaborados los modelos de los tres subprocesos de PQSRD, se está trabajando en los últimos ajustes a la documentación de los procedimientos."/>
    <s v="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
    <d v="2026-01-21T00:00:00"/>
    <s v="Sandra Celis"/>
    <x v="3"/>
    <s v="Finaliza 30 junio de 2026 Enlace ok"/>
  </r>
  <r>
    <x v="2"/>
    <s v="3.1 Acceso a la información pública y transparencia_x000a__x000a_"/>
    <n v="4"/>
    <s v="Actualizar la Circular 0026 de 2020 &quot;Criterios para atender las Solicitudes de Acceso a la Información Pública&quot;."/>
    <s v="Circular actualizada"/>
    <n v="1"/>
    <s v="Oficina de Seguridad de la Información_x000a_Dirección de Gestión Juridica"/>
    <d v="2025-01-06T00:00:00"/>
    <x v="5"/>
    <s v="Funcionamiento"/>
    <d v="2025-10-10T00:00:00"/>
    <n v="0.2"/>
    <s v="La Dirección de Gestión Jurídica y la Oficina de Seguridad de la Información adelantaron reuniones por separado  y en conjunto para revisar el tema."/>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e recomienda realizar las gestiones que se requieran para ejecutar la actividad dentro del plazo, ya que vence el próximo 31 de diciembre de 2025."/>
    <d v="2025-10-15T00:00:00"/>
    <n v="0.2"/>
    <s v="El 08/09/2025 se realizó revisión conjunta, por parte de las funcionarias de la DGJ a cargo de este asunto, y se identificaron los temas de competencia de la DGJ que serán objeto de actualización.  _x000a_Adicionalmente, se socializó con el Director de Gestión Jurídica una propuesta de plan de trabajo. Mediante Oficio virtual 100202208-1979 de 14/10/2025, la DGJ solicitó comentarios sobre la actualización de la Circular 26 de 2020, a las diferentes direcciones de gestión y jefes de oficina, con corte a 6/11/2025. _x000a_Se realizaron reuniones en conjunto entre la DGJ y la OSI para acordar las acciones a realizar, con el fin de lograr la actualización. Entre esas acciones, se destacan: mesas de trabajo, seguimiento y avances periódicos."/>
    <s v="Las evidencias se cargaron en el_x000a_  espacio creado por la Oficina de Seguridad de la Información:_x000a__x000a__x000a_https://diancolombia.sharepoint.com/sites/OSI/01_DOCUMENTACIN%20OSI/Forms/AllItems.aspx?csf=1&amp;web=1&amp;e=cmyPze&amp;CID=75e6c401%2D6d92%2D4571%2D9859%2D07c376dd23ce&amp;FolderCTID=0x01200089F361559AEA9C46A73820D434F0994F&amp;id=%2Fsites%2FOSI%2F01%5FDOCUMENTACIN%20OSI%2FDocumentos%5FApoyo%2FOPERACIONAL%2F2025%5F100202252%5F027%5F020%5FPROG%5FTRANSPAREN%5FETICA%5FPUB_x000a__x000a_https://diancolombia.sharepoint.com/sites/OSI/01_DOCUMENTACIN%20OSI/Forms/AllItems.aspx?id=%2Fsites%2FOSI%2F01%5FDOCUMENTACIN%20OSI%2FDocumentos%5FApoyo%2FOPERACIONAL%2F2025%5F100202252%5F027%5F020%5FPROG%5FTRANSPAREN%5FETICA%5FPUB%2F2025%5FCircular%2026&amp;viewid=6f82a83b%2D677b%2D4dcd%2Dbd13%2Dcf592e4120b9&amp;csf=1&amp;CID=75e6c401%2D6d92%2D4571%2D9859%2D07c376dd23ce&amp;FolderCTID=0x01200089F361559AEA9C46A73820D434F0994F"/>
    <d v="2026-01-21T00:00:00"/>
    <s v="Sandra Celis"/>
    <x v="3"/>
    <s v="Se evidencia repositorio de información circular 26 de 2020_x000a__x000a_Actividad finaliza el 31 de julio de 2026. Enlaces ok"/>
  </r>
  <r>
    <x v="2"/>
    <s v="3.1 Acceso a la información pública y transparencia_x000a__x000a_"/>
    <n v="5"/>
    <s v="Adelantar el modelamiento a nivel de detalle del proceso Comunicación que contiene lo establecido en el Procedimiento PR-PEC-0247  Comunicación Externa (subprocesos)  y CT-PEC-0087 Cartilla Técnicas y Herramientas de Comunicaciones."/>
    <s v="Vistas de detalle aprobadas"/>
    <n v="1"/>
    <s v="Oficina de Comunicaciones Institucionales_x000a_Subdirección de Procesos"/>
    <d v="2025-10-01T00:00:00"/>
    <x v="5"/>
    <s v="Funcionamiento"/>
    <d v="2025-09-30T00:00:00"/>
    <n v="0.95"/>
    <s v="El proceso de comunicación quedó integrado en uno solo (interna y externa) y el modelamiento de este ya está en un 95%._x000a__x000a_La cartilla Técnicas y Herramientas de Comunicaciones no se va a modelar._x000a__x000a_"/>
    <s v="https://diancolombia-my.sharepoint.com/:b:/g/personal/jveleza_dian_gov_co/EU4FlwGCdjFKghBJIaNTZXABweuwSUKMuyLtN_p80Se6jg?e=ykep1W_x000a__x000a__x000a_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
    <d v="2025-10-15T00:00:00"/>
    <s v="Angela Márquez"/>
    <s v="En ejecución "/>
    <s v="Sin novedad ya que la actividad esta siendo ejecutada de acuerdo con lo programado."/>
    <d v="2025-12-31T00:00:00"/>
    <n v="0.95"/>
    <s v="El proceso de comunicación quedó integrado en uno solo (interna y externa) y el modelamiento de este ya está en un 95%._x000a__x000a_La cartilla Técnicas y Herramientas de Comunicaciones no se va a modelar."/>
    <s v="https://diancolombia-my.sharepoint.com/:b:/g/personal/jveleza_dian_gov_co/EU4FlwGCdjFKghBJIaNTZXABweuwSUKMuyLtN_p80Se6jg?e=ykep1W_x000a__x000a__x000a_https://diancolombia.sharepoint.com/sites/diannetpruebas/Areas/Carpetas%20Organizacional/Forms/AllItems.aspx?id=%2Fsites%2Fdiannetpruebas%2FAreas%2FCarpetas%20Organizacional%2FNuevos%5FProcesos%2FPlaneaci%C3%B3n%5FEstrategia%5FControl%2FCT%2DPEC%2D0087%2Epdf&amp;parent=%2Fsites%2Fdiannetpruebas%2FAreas%2FCarpetas%20Organizacional%2FNuevos%5FProcesos%2FPlaneaci%C3%B3n%5FEstrategia%5FControl&amp;p=true&amp;ga=1"/>
    <d v="2026-01-27T00:00:00"/>
    <s v="Sandra Celis"/>
    <x v="3"/>
    <s v="Finaliza 31 de julio 2026. segundo enlace no funciona."/>
  </r>
  <r>
    <x v="2"/>
    <s v="3.1 Acceso a la información pública y transparencia_x000a__x000a_"/>
    <n v="6"/>
    <s v="Adelantar el modelamiento a nivel de detalle (subprocesos) del proceso Seguridad y Privacidad de la Información que contiene lo establecido en los documentos: _x000a_PR-IIT-0366 Procedimiento Gestión de Activos de Información."/>
    <s v="Vistas de detalle aprobadas"/>
    <n v="1"/>
    <s v="Oficina de Seguridad de Información_x000a_Subdirección de Procesos"/>
    <d v="2025-06-01T00:00:00"/>
    <x v="5"/>
    <s v="Funcionamiento"/>
    <d v="2025-10-10T00:00:00"/>
    <n v="0.6"/>
    <s v="Por parte de la Subdirección de Procesos y la Oficina de Seguridad de la Información, se viene desarrollando el modelamiento del Proceso de Seguridad de la Información junto con sus respectivos subprocesos. "/>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in novedad ya que la actividad están siendo ejecutada de acuerdo con lo programado."/>
    <d v="2026-01-22T00:00:00"/>
    <n v="0.8"/>
    <s v="Se complementó el Subproceso de Ciberseguridad, incluyendo la recolección de evidencia digital en el marco de incidentes de Seguridad de la Información, Acciones de Control y Fiscalización e  Investigaciones TACI (Tributarias, Aduaneras, Cambiarias e Internacional); lo anterior en el contexto de la Recolección, Procesamiento y Custodia de la Evidencia Digital._x000a__x000a_Ver archivos de evidencia &quot;Evd 2do sem 2025&quot;"/>
    <s v="https://diancolombia.sharepoint.com/:f:/r/sites/OSI/01_DOCUMENTACIN%20OSI/Documentos_Apoyo/OPERACIONAL/2025_100202252_027_020_PROG_TRANSPAREN_ETICA_PUB?csf=1&amp;web=1&amp;e=cmyPze"/>
    <d v="2026-01-26T00:00:00"/>
    <s v="Sandra Celis"/>
    <x v="3"/>
    <s v="Se evidencia repositorio de información del proceso Seguridad y Privacidad de la información_x000a_Actividad finaliza 31 de julio 2026. Enlace ok"/>
  </r>
  <r>
    <x v="2"/>
    <s v="3.1 Acceso a la información pública y transparencia_x000a__x000a_"/>
    <n v="7"/>
    <s v="Actualizar los siguientes seis (6) documentos  del proceso Seguridad y Privacidad de la Información:_x000a_CT-IIT-0132 Cartilla de Gestión de Riesgos de Seguridad de la Información v.2 del 07-dic-2023_x000a_CT-IIT-0138 Guia para el uso aceptable de activos de información, _x000a_CT-IIT-0079 Cartilla para la gestión de activos de informacion, _x000a_CT-IIT-0101 Guia para la generación de instrumentos de gestión de la información pública (Ley 1712 de 2014), _x000a_MN-IIT-0072 Manual de Politicas y lineamientos de Seguridad de la informacion, MN-IIT-0062 Manual para la protección de datos personales."/>
    <s v="Actualización de documentos"/>
    <n v="6"/>
    <s v="Oficina de Seguridad de Información_x000a_Subdirección de Procesos"/>
    <d v="2025-06-01T00:00:00"/>
    <x v="5"/>
    <s v="Funcionamiento"/>
    <d v="2025-10-10T00:00:00"/>
    <n v="0.3"/>
    <s v="Por parte de la Subdirección de Procesos y la Oficina de Seguridad de la Información, se viene desarrollando la actualización de los documentos asociados a Seguridad de la Información."/>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in novedad ya que la actividad están siendo ejecutada de acuerdo con lo programado."/>
    <d v="2026-01-22T00:00:00"/>
    <n v="0.5"/>
    <s v="En diciembre del 2025, se actualizaron los siguientes documentos los cuales se encuentran públicados en el Listado Maestro de Documentos:_x000a_CT-IIT-0132 Cartilla de Gestión de Riesgos de Seguridad y Privacidad de la Información._x000a_CT-IIT-0079 Cartilla para la gestión de activos de información._x000a_MN-IIT-0072 Manual de Politicas y lineamientos de Seguridad de la información_x000a__x000a_Ver listado maestro de documentos en Diannet."/>
    <s v="https://app.powerbi.com/view?r=eyJrIjoiMzUwMmMxMjEtM2RmMC00YWM4LTlhN2YtZDMzOTdkOWY3NWNhIiwidCI6ImZhYjI2ZTVhLTczN2EtNDQzOC04Y2NkLThlNDY1ZWNmMjFkOCIsImMiOjR9"/>
    <d v="2026-01-26T00:00:00"/>
    <s v="Sandra Celis"/>
    <x v="3"/>
    <s v="Se evidencia en el Listado Maestro de Documentos la actualización de las guias, cartillas y manuales relacionadoscon el proceso de Seguridad y Privacidad de la Información._x000a__x000a_Actividad finaliza 31 de julio 2026. Enlace ok."/>
  </r>
  <r>
    <x v="2"/>
    <s v="3.1 Acceso a la información pública y transparencia_x000a__x000a_"/>
    <n v="8"/>
    <s v="Actualización de los instrumentos de gestión de la información (Registro de activos de información y el índice de información clasificada y reservada) "/>
    <s v="Instrumento actualizado y publicado en página web"/>
    <n v="2"/>
    <s v="Oficina de Seguridad de la Información"/>
    <s v="2-ene-26_x000a_1-jul-26"/>
    <x v="10"/>
    <s v="Funcionamiento"/>
    <s v="-"/>
    <s v="-"/>
    <s v="Actividad a iniciarse en el 2026."/>
    <s v="-"/>
    <d v="2025-10-15T00:00:00"/>
    <s v="Angela Márquez"/>
    <s v="Sin iniciar"/>
    <s v="Sin novedad ya que la actividad esta programada para iniciar en la vigencia 2026."/>
    <d v="2026-01-22T00:00:00"/>
    <s v="-"/>
    <s v="En la vigencia 2025  (26 de diciembre) se publicó en la página Web de la DIAN la información asociada al Índice de Información Clasificada y Reservada y el Inventario de Activos de Información. Para el 2026 se continuará con esta publicación._x000a__x000a_Ver https://www.dian.gov.co/"/>
    <s v="https://www.dian.gov.co/atencionciudadano/Paginas/Registro-de-activos-de-informacion.aspx_x000a__x000a_https://www.dian.gov.co/atencionciudadano/Paginas/Indice-de-informacion-clasificada-y-reservada.aspx"/>
    <d v="2026-01-26T00:00:00"/>
    <s v="Sandra Celis"/>
    <x v="3"/>
    <s v="Se evidencia en la pagina web de la entidad publicado el documento registro de activos de información con fecha de corte 26 de diciembre de 2025_x000a__x000a_Actividad finaliza 31 de julio y 31 diciembre 2026. Enlaces ok."/>
  </r>
  <r>
    <x v="2"/>
    <s v="3.1 Acceso a la información pública y transparencia_x000a__x000a_"/>
    <n v="9"/>
    <s v="Actualización de la Res. 000033_08062017_x000a_Se adoptan los Instrumentos Gestion Información"/>
    <s v="Resolución actualizada"/>
    <n v="1"/>
    <s v="Oficina de Seguridad de la Información"/>
    <d v="2025-07-01T00:00:00"/>
    <x v="5"/>
    <s v="Funcionamiento"/>
    <d v="2025-10-10T00:00:00"/>
    <n v="0.5"/>
    <s v="Con respecto a la actualización de la Resolución 033 de 2017 de adopción de los instrumentos de gestión de la información pública, ésta depende de la gestión y participación de las Direcciones de Gestión Jurídica, Fiscalización, Innovación y Tecnología, Corporativa, y el Despacho de Dirección General (dependencias mencionadas en la resolución 033 de 2017). No obstante, la Oficina de Seguridad de la Información_OSI  generó un documento preliminar de actualización de dicha resolución.  La OSI participará en las sesiones de trabajo requeridas para esta actividad."/>
    <s v="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d v="2025-10-15T00:00:00"/>
    <s v="Angela Márquez"/>
    <s v="En ejecución "/>
    <s v="Se recomienda realizar las gestiones que se requieran para ejecutar la actividad dentro del plazo, ya que vence el próximo 31 de diciembre de 2025."/>
    <d v="2026-01-22T00:00:00"/>
    <n v="0.5"/>
    <s v="Con respecto a la actualización de la Resolución 033 de 2017 de adopción de los instrumentos de gestión de la información pública, actualmente se encuentra para publicación la Resolución 287 del 13 de enero de 2026 mediante la cual &quot;...se efectúa una distribución de funciones y se autoriza a la Dirección de Gestión de Impuestos realizar una delegación de funciones a la Subdirección de Servicio al Ciudadano en Asuntos Tributarios en la DIAN...&quot;; entre estas funciones se encuentra la de &quot;...liderar de forma integral la implementación de la política de Transparecia y Acceso a la Información Pública._x000a__x000a_Con base en lo anterior, la Oficina de Seguridad de la Información_OSI plantea realizar mesas de trabajo con la Subdirección de Servicio al Ciudadano en Asuntos Tributario, Subdirección de Procesos, Subdirección de Planeación y Cumplimiento y con la Oficina De Comunicaciones Institucionales, para armonizar la actualización de la resolución 033 de 2017._x000a__x000a_Ver archivos de evidencia &quot;Evd 2do sem 2025&quot;"/>
    <s v="https://diancolombia.sharepoint.com/:f:/r/sites/OSI/01_DOCUMENTACIN%20OSI/Documentos_Apoyo/OPERACIONAL/2025_100202252_027_020_PROG_TRANSPAREN_ETICA_PUB?csf=1&amp;web=1&amp;e=cmyPze"/>
    <d v="2026-01-26T00:00:00"/>
    <s v="Sandra Celis"/>
    <x v="3"/>
    <s v="Actividad finaliza 31 de julio 2026. Enlace ok."/>
  </r>
  <r>
    <x v="2"/>
    <s v="3.1 Acceso a la información pública y transparencia_x000a__x000a_"/>
    <n v="10"/>
    <s v="Verificar el cumplimiento de los requerimientos del ITA de acuerdo con Matriz vigilancia del cumplimiento normativo de la Ley 1712 de 2014 - Versión 2023 "/>
    <s v="Informe semestral"/>
    <n v="1"/>
    <s v="Subdirección de Planeación y Cumplimiento"/>
    <d v="2025-07-01T00:00:00"/>
    <x v="0"/>
    <s v="Funcionamiento"/>
    <d v="2025-10-08T00:00:00"/>
    <n v="1"/>
    <s v="La Subdirección de Planeación y Cumplimiento realizó la verificación del cumplimiento de los  requerimientos del ITA de acuerdo con Matriz vigilancia del cumplimiento normativo de la Ley 1712 de 2014 - Versión 2023, registrando la información en el aplicativo de la Procuraduría General de la Nación, tal como consta en certificado del 29-ago-25 expedido por el aplicativo ITA."/>
    <s v="Estado Abierto - ITA"/>
    <d v="2025-10-15T00:00:00"/>
    <s v="Angela Márquez"/>
    <s v="Finalizada"/>
    <s v="La actividad se ejecutó dentro del plazo establecido."/>
    <s v="N/A"/>
    <s v="-"/>
    <s v="N/A"/>
    <s v="N/A"/>
    <s v="N/A"/>
    <s v="N/A"/>
    <x v="0"/>
    <s v="En el mes de noviembre la SPYC volvió hacer una revisión al cumplimiento de los requerimientos del ITA de acuerdo con Matriz vigilancia del cumplimiento normativo de la Ley 1712 de 2014 - Versión 2023, a partir de los resultados de la auditoria informados por PGN, con las áreas responsables de cada ítem donde se hicieron ajustes en lo publicado en la página web."/>
  </r>
  <r>
    <x v="2"/>
    <s v="3.1 Acceso a la información pública y transparencia_x000a__x000a_"/>
    <m/>
    <s v="Verificar el cumplimiento de los requerimientos del ITA de acuerdo con Matriz vigilancia del cumplimiento normativo de la Ley 1712 de 2014 - Versión 2023 "/>
    <m/>
    <n v="2"/>
    <m/>
    <s v="2-ene-26_x000a_1-jul-26"/>
    <x v="10"/>
    <s v="Funcionamiento"/>
    <s v="-"/>
    <s v="-"/>
    <s v="Inicia ejecución la vigencia 2026"/>
    <s v="-"/>
    <d v="2025-10-15T00:00:00"/>
    <s v="Angela Márquez"/>
    <s v="Sin iniciar"/>
    <s v="Sin novedad ya que las actividades están programadas para iniciar en la vigencia 2026."/>
    <m/>
    <s v="-"/>
    <m/>
    <m/>
    <m/>
    <m/>
    <x v="1"/>
    <s v="Sin novedad ya que las actividades están programadas para iniciar en enero de 2026."/>
  </r>
  <r>
    <x v="2"/>
    <s v="3.2. Integridad pública y cultura de la legalidad"/>
    <n v="11"/>
    <s v="Adelantar el modelamiento a nivel de detalle (procesos-subprocesos) del Macroproceso Gestión del Talento Humano que incorpora lo establecido en el procedimiento PR-TAH-252 Gestión Ética, con lineamientos sobre la formulación y modificación del código de integridad de la DIAN."/>
    <s v="Vistas de detalle aprobadas"/>
    <n v="1"/>
    <s v="Dirección de Gestión Corporativa_x000a_Subdirección de Desarrollo del Talento Humano_x000a_Subdirección de Procesos"/>
    <d v="2026-06-01T00:00:00"/>
    <x v="8"/>
    <s v="Funcionamiento"/>
    <s v="-"/>
    <s v="-"/>
    <s v="Teniendo en cuenta que el inicio de esta actividad está programada para el 1 de junio de 2026, solo se podrá entregar un reporte de avance relacionado de forma posterior."/>
    <s v="-"/>
    <d v="2025-10-15T00:00:00"/>
    <s v="Angela Márquez"/>
    <s v="Sin iniciar"/>
    <s v="Sin novedad ya que las actividades están programadas para iniciar en la vigencia 2026."/>
    <s v="21/01/2026"/>
    <s v="-"/>
    <s v="Teniendo en cuenta que el inicio de esta actividad está programada para el 1 de junio de 2026, solo se podrá entregar un reporte de avance relacionado de forma posterior."/>
    <s v="Teniendo en cuenta que el inicio de esta actividad está programada para el 1 de junio de 2026, solo se podrá entregar un reporte de avance relacionado de forma posterior."/>
    <d v="2026-01-21T00:00:00"/>
    <s v="Sandra Celis"/>
    <x v="1"/>
    <s v="Actividad de junio a diciembre 2026"/>
  </r>
  <r>
    <x v="2"/>
    <s v="3.3. Dialogo y corresponsabilidad"/>
    <n v="12"/>
    <s v="Adelantar el modelamiento a nivel de detalle del subprocesos Desarrollo de Escenarios de Participación Ciudadana del proceso Desarrollo de Escenarios de Interacción que incorpora actividades para garantizar el control social eficiente,  una participación incidente y una rendición de cuentas eficaz."/>
    <s v="Vistas de detalle aprobadas"/>
    <n v="1"/>
    <s v="Subdirección de Planeación y Cumplimiento_x000a_Subdirección de Procesos"/>
    <d v="2025-06-03T00:00:00"/>
    <x v="11"/>
    <s v="Funcionamiento"/>
    <d v="2025-10-08T00:00:00"/>
    <n v="0.8"/>
    <s v="La Subdirección de Planeación y Cumplimiento (SPYC) participó en el modelamiento a nivel de detalle del subprocesos Desarrollo de Escenarios de Participación Ciudadana, que hace parte del proceso Desarrollo de Escenarios de Interacción, en el cual se incorporaron actividades para garantizar el control social eficiente,  una participación incidente y una rendición de cuentas eficaz. _x000a_Por lo anterior, la Subdirección de Procesos envió a todas las dependencias participantes, para revisión y firma,  las vistas de detalle las cuales se vienen avalando."/>
    <s v="Estado Abierto - Modelamiento"/>
    <d v="2025-10-15T00:00:00"/>
    <s v="Angela Márquez"/>
    <s v="En ejecución "/>
    <s v="Se recomienda realizar las gestiones que se requieran para ejecutar la actividad dentro del plazo, ya que vence el próximo 31 de octubre de 2025."/>
    <s v="23/01/2026"/>
    <n v="1"/>
    <s v="El modelamiento a nivel de detalle de subproceso Desarrollo de Escenarios de Participación Ciudadana del Proceso Desarrollo de Escenarios de Interacción del macroproceso Relacionamiento con Grupos de Valor e Interés, fue aprobado vía correo electrónico."/>
    <s v="Correo_Aprobación_Vistas Detalle Macrop Relacionamiento Grupos valor e Interés_29052025.pdf"/>
    <s v="23/01/2026"/>
    <s v="Constanza Díaz"/>
    <x v="0"/>
    <s v="Se eviencia validación vistas de detalle Macroproceso de Relacionamiento con Grupos de valor e interés "/>
  </r>
  <r>
    <x v="3"/>
    <s v="4.1 Componente Transversal del Programa de Transparencia y de Ética Pública (PTEP)"/>
    <n v="1"/>
    <s v="Documentar actividades de formulación, validación, consolidación, aprobación, publicación, modificación y reformulación del PTEP y del Plan de Ejecución y Monitoreo"/>
    <s v="Documentación de actividades aprobadas y publicadas"/>
    <n v="1"/>
    <s v="Subdirección de Planeación y Cumplimiento_x000a_Subdirección de Procesos"/>
    <d v="2025-09-01T00:00:00"/>
    <x v="9"/>
    <s v="Funcionamiento"/>
    <d v="2025-10-08T00:00:00"/>
    <n v="0.1"/>
    <s v="La Subdirección de Planeación y Cumplimiento (SPYC) elaboró un documento preliminar en el que establece directrices para la formulación, validación, consolidación, aprobación, publicación, modificación y reformulación del PTEP y del Plan de Ejecución y Monitoreo, el cual esta siendo revisado por el equipo de trabajo de la SPYC."/>
    <s v="Inic adic - Documentación"/>
    <d v="2025-10-15T00:00:00"/>
    <s v="Angela Márquez"/>
    <s v="En ejecución "/>
    <s v="Sin novedad ya que la actividad están siendo ejecutada de acuerdo con lo programado."/>
    <s v="21-ene-25"/>
    <n v="0.25"/>
    <s v="Revisado el documento preliminar por el equipo de la SPYC asignado, se formalizará con la subdirección de Procesos de acuerdo con el procedimiento establecido para codificar, y aprobar."/>
    <s v="https://diancolombia-my.sharepoint.com/:f:/g/personal/cdiazr2_dian_gov_co/IgC5NM46XpHqTZAMnZMFmAx9Ad0gp7ALn-PsAeDWcVge7Sc?e=Z58UeF"/>
    <s v="21-ene-25"/>
    <s v="Constanza Díaz"/>
    <x v="3"/>
    <s v="Remitir para aprobación y publicación antes del 1 de marzo de 2025. Enlace ok."/>
  </r>
  <r>
    <x v="3"/>
    <s v="4.1 Componente Transversal del Programa de Transparencia y de Ética Pública (PTEP)"/>
    <n v="2"/>
    <s v="Solicitar a la Subdirección de Escuela de Impuestos y Aduanas incluir actividades de capacitación para la vigencia 2026 sobre el Programa de Transparencia y Ética Pública (PTEP) de la DIAN y la Estrategia institucional para la lucha contra la corrupción 2025-2026"/>
    <s v="Correo electrónico de solicitud formal de necesidades de capacitación"/>
    <n v="1"/>
    <s v="Subdirección de Planeación y Cumplimiento"/>
    <d v="2025-06-03T00:00:00"/>
    <x v="3"/>
    <s v="Funcionamiento"/>
    <d v="2025-10-08T00:00:00"/>
    <n v="1"/>
    <s v="La Subdirección de Planeación y Cumplimiento (SPYC) solicitó mediante correo electrónico el 29-ago-25 a la Subdirección de Escuela de Impuestos y Aduanas, incluir actividades de capacitación para la vigencia 2026, relacionadas con el Programa de Transparencia y Ética Pública (PTEP) de la DIAN y la Estrategia institucional para la lucha contra la corrupción 2025-2026. En el mes de septiembre de 2025, diligenció y remitió a la Escuela de Impuestos y Aduanas  formulario de necesidades con información especifica."/>
    <s v="Inic adic - Sol PIC 2026"/>
    <d v="2025-10-15T00:00:00"/>
    <s v="Angela Márquez"/>
    <s v="Finalizada"/>
    <s v="La actividad se ejecutó dentro del plazo establecido."/>
    <s v="N/A"/>
    <n v="1"/>
    <s v="Se encuentra en el 100% de ejecución, desde octubre de 2025"/>
    <s v="N/A"/>
    <s v="N/A"/>
    <s v="N/A"/>
    <x v="0"/>
    <s v="Se encuentra en el 100% de ejecución, desde octubre de 2025."/>
  </r>
  <r>
    <x v="3"/>
    <s v="4.1 Componente Transversal del Programa de Transparencia y de Ética Pública (PTEP)"/>
    <n v="3"/>
    <s v="Incluir en el Plan Institucional de Capacitación (PIC) 2026, actividades para difundir y apropiar los contenidos del Programa de Transparencia y Ética Pública (PTEP) de la DIAN y la Estrategia institucional para la lucha contra la corrupción 2025-2026 y presentar aprobación a CIGD"/>
    <s v="Documento del PIC con actividades para difundir el  PTEP"/>
    <n v="1"/>
    <s v="Subdirección Escuela de _x000a_Impuestos y Aduanas"/>
    <d v="2025-12-01T00:00:00"/>
    <x v="6"/>
    <s v="Funcionamiento"/>
    <d v="2025-10-06T00:00:00"/>
    <n v="0.5"/>
    <s v="De conformidad con la metodología para la formulación del Plan Institucional de Capacitación - PIC 2026, la Subdirección de Planeación y Cumplimiento reportó en las necesidades de capacitación el Programa de Transparencia y Ética Pública (PTEP). Con esa información base se trabajará en la estructuración de la actividad académica en la vigencia 2026, teniendo en cuenta definir contenidos, alcance, objetivos, metodología y modalidad de desarrollo."/>
    <s v="https://diancolombia-my.sharepoint.com/:x:/g/personal/lcamelop_dian_gov_co/ESJr4QV9jb5LoDlcSzkSrpgBizTGCiQDlXT-M1niQuyVMA?e=EdCqPv"/>
    <d v="2025-10-15T00:00:00"/>
    <s v="Angela Márquez"/>
    <s v="En ejecución "/>
    <s v="Sin novedad ya que la actividad están siendo ejecutada de acuerdo con lo programado."/>
    <d v="2025-12-31T00:00:00"/>
    <n v="0.9"/>
    <s v="De acuerdo con el diagnóstico de necesidades de capacitación, se incluyó en el Plan Institucional de Capacitación 2026, que actualmente se encuentra en proceso de aprobación, la actividad académica # 22 denominada “Programa de Transparencia y de Ética Pública (PTEP)”  dicha actividad se realizará bajo modalidad de docencia interna por parte de la Subdirección de Planeación y cumplimiento, y de articulación con entidades del estado, para este caso con la Secretaria de Transparencia de la Presidencia de la República. Teniendo en cuenta que el Plan Institucional de Capacitación 2026 se encuentra en proceso de aprobación, lo cual se realizará en el próximo comité institucional de gestión y desempeño, se publicará en la pagina web de la entidad el próximo 30 de enero, de esta forma a partir del mes de febrero iniciará la etapa de planeación de la actividad académica por parte del líder de proyecto que se asigne a la actividad."/>
    <s v="https://diancolombia-my.sharepoint.com/personal/pmalagong_dian_gov_co/_layouts/15/Doc.aspx?sourcedoc=%7BF7AB9D55-2A54-45D3-A285-07082FEC2FBA%7D&amp;file=Anexo-1-Plan-Institucional-de-Capacitacion-20_anonymous.xlsx&amp;action=default&amp;mobileredirect=true"/>
    <d v="2026-01-21T00:00:00"/>
    <s v="Sandra Celis"/>
    <x v="3"/>
    <s v="Se realizó solicitud de acceso al repositorio donde se ubican las evidencias "/>
  </r>
  <r>
    <x v="3"/>
    <s v="4.1 Componente Transversal del Programa de Transparencia y de Ética Pública (PTEP)"/>
    <n v="4"/>
    <s v="Realizar con motivo del día nacional (18-ago) e internacional (9-dic) de lucha contra la corrupción, campañas de difusión, al interior y exterior de la entidad sobre el PTEP, su respectivo Plan de Ejecución y Monitoreo."/>
    <s v="Campañas de Difusión"/>
    <n v="2"/>
    <s v="Dirección de Gestión Corporativa_x000a_Subdirección de Planeación y Cumplimiento"/>
    <d v="2025-07-01T00:00:00"/>
    <x v="12"/>
    <s v="Funcionamiento"/>
    <d v="2025-10-03T00:00:00"/>
    <n v="0.5"/>
    <s v="Entre el 19 y el 22 de Agosto pasados,  se realizó la Semana de Experiencias significativas de Transparencia, Etica e Integridad y Anticorrupción en la DIAN, semana TEA 2025, espacio que contó con la participación virtual y presencial de más de 2600 servidores públicos a nivel nacional, evento que sirvió de marco para conmemorar el Día Nacional de la Lucha contra la Corrupción, así como para lanzar el Programa de Transparencia y Ética Pública PTEP 2025-2026 de la DIAN. Esta semana contó con la participación de conferencistas nacionales e internacionales y cuyas grabaciones se encuentran disponibles en la Diannet para todos los servidores públicos de la Entidad."/>
    <s v="https://diancolombia.sharepoint.com/sites/diannetpruebas/Paginas/Politica-Integridad.aspx"/>
    <d v="2025-10-15T00:00:00"/>
    <s v="Angela Márquez"/>
    <s v="En ejecución "/>
    <s v="Sin novedad ya que la actividad están siendo ejecutada de acuerdo con lo programado."/>
    <s v="13-ene-26"/>
    <n v="1"/>
    <s v="Para la conmemoración del Día Internacional  de lucha contra la corrupción, la DIAN realizó el 9 y 10 de diciembre de 2025 una campaña de difusión interna a los funcionarios y colaboradores a traves de Conexión y Link al día, y de forma externa a los grupos de valor e interes en la página web institucional en la cual se recordó que el Programa de Transparencia y Ética Pública PTEP 2025-2026 de la DIAN es una herramiental para fortalecer la cultura de integridad."/>
    <s v="Inic adic -Día Internacional 9-dic-25"/>
    <d v="2026-01-01T00:00:00"/>
    <s v="Constanza Díaz"/>
    <x v="0"/>
    <s v="Revisado el enlace, con las evidencias"/>
  </r>
  <r>
    <x v="3"/>
    <s v="4.1 Componente Transversal del Programa de Transparencia y de Ética Pública (PTEP)"/>
    <m/>
    <m/>
    <m/>
    <n v="2"/>
    <s v="Área encargada de liderar la Política de Transparencia"/>
    <d v="2026-07-01T00:00:00"/>
    <x v="13"/>
    <s v="Funcionamiento"/>
    <s v="-"/>
    <s v="-"/>
    <s v="-"/>
    <s v="-"/>
    <d v="2025-10-15T00:00:00"/>
    <s v="Angela Márquez"/>
    <s v="Sin iniciar"/>
    <s v="Sin novedad ya que las actividades están programadas para iniciar en la vigencia 2026."/>
    <m/>
    <s v="-"/>
    <m/>
    <s v="Sin novedad ya que las actividades están programadas para iniciar en julio de 2026."/>
    <d v="2026-01-23T00:00:00"/>
    <s v="Constanza Díaz"/>
    <x v="1"/>
    <s v="Sin novedad ya que las actividades están programadas para iniciar en julio de 2026."/>
  </r>
  <r>
    <x v="4"/>
    <s v="4.2 Estrategia Anticorrupción Asociada al Narcotráfico"/>
    <n v="5"/>
    <s v="Mesas regionales anticontrabando, para articular esfuerzos sector público-privado en la lucha contra el fenómeno del contrabando en  5 regiones del país que agrupan el territorio aduanero nacional; Caribe, centro, eje cafetero y Antioquia,  nororiente y suroccidente."/>
    <s v="Mesas regionales ejecutadas"/>
    <n v="5"/>
    <s v="Subdirección de Fiscalización Aduanera - Direcciones seccionales Aduaneras y mixtas"/>
    <d v="2025-06-01T00:00:00"/>
    <x v="14"/>
    <s v="Funcionamiento"/>
    <d v="2025-09-30T00:00:00"/>
    <s v="-"/>
    <s v="Para los meses de noviembre y diciembre de 2025 se realizarán mesas de SEGUIMIENTO, las cuales permitirán monitorear las actuaciones realizadas."/>
    <s v="https://diancolombia.sharepoint.com/:f:/s/Sub-Fisc-Aduanera/EjmOn0PniZlAl4zlwDasaW8BpENAS2Xom6_V7M_Pa76kfg?email=scelis%40dian.gov.co&amp;e=ybNWgg"/>
    <d v="2025-10-15T00:00:00"/>
    <s v="Sandra Celis_x000a_Angela Márquez"/>
    <s v="Sin iniciar"/>
    <s v="El área responsable realizará las actividades entre noviembre a diciembre 2025, por lo anterior, se recomienda priorizar su ejecución."/>
    <d v="2026-01-19T00:00:00"/>
    <n v="1"/>
    <s v="Entre los meses de noviembre y diciembre de 2025 se realizaron las mesas anticontrabando regionales de seguimiento en las (5) cinco regiones del País (Centro, Eje Cafetero y Antioquia, Caribe, Noroccidente y Suroccidente). Estas mesas contaron con la participación del sector público y privado, y se revisaron avances de los compromisos fijados y se asignaron otros adicionales."/>
    <s v="https://diancolombia.sharepoint.com/:f:/s/Sub-Fisc-Aduanera/EjmOn0PniZlAl4zlwDasaW8BpENAS2Xom6_V7M_Pa76kfg?email=scelis%40dian.gov.co&amp;e=ybNWgg"/>
    <d v="2026-01-20T00:00:00"/>
    <s v="Sandra Celis"/>
    <x v="0"/>
    <s v="Se realizó solicitud de acceso al repositorio donde se ubican las evidencias "/>
  </r>
  <r>
    <x v="4"/>
    <s v="4.2 Estrategia Anticorrupción Asociada al Narcotráfico"/>
    <m/>
    <m/>
    <s v="Mesas regionales ejecutadas"/>
    <n v="10"/>
    <s v="Subdirección de Fiscalización Aduanera - Direcciones seccionales Aduaneras y mixtas"/>
    <d v="2026-01-01T00:00:00"/>
    <x v="8"/>
    <s v="Funcionamiento"/>
    <s v="-"/>
    <s v="-"/>
    <s v="-"/>
    <s v="-"/>
    <d v="2025-10-15T00:00:00"/>
    <s v="Angela Márquez"/>
    <s v="Sin iniciar"/>
    <s v="Sin novedad ya que las actividades están programadas para iniciar en la vigencia 2026."/>
    <m/>
    <s v="-"/>
    <m/>
    <s v="Sin novedad ya que las actividades están programadas para iniciar en enero de 2026."/>
    <d v="2026-01-20T00:00:00"/>
    <s v="Sandra Celis"/>
    <x v="1"/>
    <s v="Sin novedad ya que las actividades están programadas para iniciar en enero de 2026."/>
  </r>
  <r>
    <x v="4"/>
    <s v="4.2 Estrategia Anticorrupción Asociada al Narcotráfico"/>
    <n v="6"/>
    <s v="Iniciativa aduanas verdes. _x000a_Mesas de trabajo con entidades de control para fortalecer cooperación interinstitucional para aportar significativamente a un control aduanero mas eficiente, en donde se prevenga el comercio ilícito de mercancías sensibles al medio ambiente."/>
    <s v="Mesas de trabajo propuestas realizadas"/>
    <n v="3"/>
    <s v="Subdirección de Servicio de Facilitación al Comercio Exterior"/>
    <d v="2025-06-02T00:00:00"/>
    <x v="0"/>
    <s v="Funcionamiento"/>
    <d v="2025-10-03T00:00:00"/>
    <n v="1"/>
    <s v="_x000a_En el marco de las mesas de trabajo para el año 2025, se han llevado a cabo las siguientes:_x000a__x000a_1._x0009_CITES (Dirección Seccional de Impuestos y Aduanas de Ipiales), Ministerio de Medio Ambiente,  el día 07 de enero 2025._x000a_2._x0009_Construcción de módulos de estudio dirigido a funcionarios de Ipiales, el 14 de febrero de 2025._x000a_3._x0009_ Mesa de trabajo con ANLA y Minambiente sobre convenio No CITES, el 27 de febrero de 2025._x000a_4._x0009_Mesa de trabajo DIAN, ANLA, MinAmbiente,  el 26 de marzo de 2025._x000a_5._x0009_Mesa de trabajo con la CAR cumbre internacional, el 14 de abril de 2025._x000a_6._x0009_Mesa de trabajo con la UTO para organización plan de trabajo Montreal,  el 06 de mayo de 2025,_x000a_7._x0009_Mesa de trabajo interna con Laboratorio Aduanero y SSFCE,  el 13 de mayo de 2025._x000a_8._x0009_Mesa de trabajo con la CAR,  el 15 de mayo de 2025. _x000a_9._x0009_Taller de validación proyecto &quot;fortalecimiento de la cadena de valor para la gestión de los RAEE en Colombia con Min Ambiente y programa de las NacionesUunidas para el desarrollo PNUD,  el 15 de mayo de 2025._x000a_10._x0009_Mesa de trabajo con Zona Franca Tocancipá virtual,  el  09 de junio 2025. _x000a_11._x0009_ Reunión con el Ministerio de Ambiente y Desarrollo Sostenible y la Autoridad de Licencias Ambientales para presentación de cifras de plásticos convenio Basilea, el  1 de julio de 2025._x000a_12._x0009_ Se convocó sesión de práctica tamizaje con la Subdirección de la Técnica Aduanera, Fiscalización Aduanera y Subdirección de Programas y Riesgos, Ministerio de Ambiente y Desarrollo Sostenible y la Autoridad Nacional de Licencias Ambientales,  el  11 de julio de 2025._x000a_13._x0009_Reunión interna con el área de Administrativa de la Seccional Aduanas Bogotá para organizar las futuras capacitaciones precedidas por Secretaría de Ambiente, el día 14 de julio de 2025._x000a_14._x0009_Reunión de articulación interinstitucional para iniciar capacitaciones con el GIT de Zona Franca de Bogotá, el día 15 de julio de 2025._x000a_15._x0009_Por solicitud de Cali sesión virtual con funcionarios DIAN y usuarios en aras de presentación y fortalecimiento a la iniciativa Aduanas Verdes el día 23 de julio de 2025._x000a_16._x0009_El día 04 de agosto de 2025 se realizó sesión presencial con MinAmbiente para la construcción de un protocolo Nacional de Exportación Legal y Control del Tráfico Ilegal de Fauna y Flora Silvestre._x000a_17._x0009_Mesa de trabajo y taller tamizaje presencial Zona franca Cartagena los días 21 y 22 de agosto de 2025. _x000a_18._x0009_Mesa de trabajo entre la SSFCE y el Centro de Trazabilidad Aduanera el día 03 de septiembre de 2025._x000a_19._x0009_Mesa práctica taller tamizaje presencial Tocancipá el día 10 de septiembre de 2025_x000a_20._x0009_Mesa de trabajo con la Secretaría Distrital de Ambiente el día 19 de septiembre de 2025_x000a_21._x0009_Mesa técnica sobre clasificación residuos plásticos con ANLA y subdirecciones operativas el día 03 de octubre de 2025. "/>
    <s v="https://diancolombia-my.sharepoint.com/:u:/g/personal/sguautab_dian_gov_co/Eak4EdzRlU5EhYSY1dX2K5UB2srg0fuEQDgbaw4T2Io9zg?e=EkS3Bv"/>
    <d v="2025-10-15T00:00:00"/>
    <s v="Angela Márquez"/>
    <s v="Finalizada"/>
    <s v="La actividad se ejecutó dentro del plazo establecido."/>
    <d v="2025-12-30T00:00:00"/>
    <n v="1"/>
    <s v="1. Reunión Ecobot el día 9 de octubre de 2025. Socialización y plan de trabajo estrategia aduanas verdes con Puerto Carreño el día 14 de octubre de 2025._x000a_2. Mesa de trabajo presencial con la Fiscalia General de la Nación, Min Ambiente y DICAR el día 17 de octubre de 2025._x000a_3. Reunión estrategía aduanas verdes con Cultura de la Contribución el día 20 de octubre de 2025._x000a_4. Reunión virtual con el Ministerio de Comercio el día 05 de noviembre de 2025. Reunión virtual con MinAmbiente sobre Comercio transfronterizo el día 12 de noviembre de 2025. 5.Mesa de trabajo presencial interinstitucional aduanas verdes Ipiales el día 18 de noviembre de 2025. _x000a_6.Mesa de trabajo virtual con Secretaria Distrital de Ambiente (hoja de ruta) el día 24 de noviembre de 2025. Intervención virtual de la Seccional Bogotá para usuarios OEA sobre Aduanas Verdes el dia 27 de noviembre de 2025"/>
    <s v="https://diancolombia-my.sharepoint.com/:u:/g/personal/sguautab_dian_gov_co/Eak4EdzRlU5EhYSY1dX2K5UB2srg0fuEQDgbaw4T2Io9zg?e=EkS3Bv"/>
    <d v="2026-01-07T00:00:00"/>
    <s v="Sandra Celis"/>
    <x v="0"/>
    <s v="Finalizada en octubre 2025. Enlace ok."/>
  </r>
  <r>
    <x v="4"/>
    <s v="4.2 Estrategia Anticorrupción Asociada al Narcotráfico"/>
    <m/>
    <m/>
    <s v="Mesas de trabajo propuestas realizadas"/>
    <n v="5"/>
    <s v="Subdirección de Servicio de Facilitación al Comercio Exterior"/>
    <d v="2026-01-02T00:00:00"/>
    <x v="8"/>
    <s v="Funcionamiento"/>
    <s v="-"/>
    <s v="-"/>
    <s v="-"/>
    <s v="-"/>
    <d v="2025-10-15T00:00:00"/>
    <s v="Angela Márquez"/>
    <s v="Sin iniciar"/>
    <s v="Sin novedad ya que las actividades están programadas para iniciar en la vigencia 2026."/>
    <m/>
    <m/>
    <m/>
    <m/>
    <d v="2026-01-23T00:00:00"/>
    <s v="Sandra Celis"/>
    <x v="1"/>
    <s v="Sin novedad ya que las actividades están programadas para iniciar en la vigencia 2026."/>
  </r>
  <r>
    <x v="4"/>
    <s v="4.2 Estrategia Anticorrupción Asociada al Narcotráfico"/>
    <n v="7"/>
    <s v="Iniciativa Aduanas verdes. Plan Piloto en el Convenio Internacional de Tráfico de Especies amenazadas de flora y fauna silvestre - CITES."/>
    <s v=" Implementación de plan piloto del convenio CITES en una dirección seccional del nivel nacional"/>
    <n v="1"/>
    <s v="Subdirección de Servicio de Facilitación al Comercio Exterior_x000a_Dirección Seccional de Impuestos y Aduanas de Ipiales"/>
    <d v="2025-06-02T00:00:00"/>
    <x v="0"/>
    <s v="Funcionamiento"/>
    <d v="2025-10-03T00:00:00"/>
    <n v="1"/>
    <s v="Desde el mes de enero del año 2025, se dio inicio a la propuesta de diseño y ejecución de un plan piloto en el convenio CITES,  relacionado con flora y fauna silvestre  (teórico y práctico),  en la Dirección Seccional de Impuestos y Aduanas de Ipiales. Así mismo,  en el marco de este plan piloto, los días 24 y 25 de abril de 2025, se realizó una  mesa interinstitucional y taller práctico en el puente Internacional de Rumichaca,  con funcionarios de la División de Operación Aduanera de la Seccional relacionada anteriormente."/>
    <s v="https://diancolombia-my.sharepoint.com/:u:/g/personal/sguautab_dian_gov_co/Eak4EdzRlU5EhYSY1dX2K5UB2srg0fuEQDgbaw4T2Io9zg?e=zJRPOl_x000a__x000a_https://www.dian.gov.co/Prensa/Paginas/NG-DIAN-inicio-plan-piloto-de-Aduanas-Verdes-en-Ipiales-con-el-control-de-mercancias-de-fauna-y-flora.aspx"/>
    <d v="2025-10-15T00:00:00"/>
    <s v="Sandra Celis"/>
    <s v="Finalizada"/>
    <s v="Sin novedad, la actividad culminó en el tiempo programado."/>
    <d v="2025-12-30T00:00:00"/>
    <n v="1"/>
    <s v="Se llevó a cabo el primer operativo espejo entre la Aduana de Colombia en el Puente Internacional de Rumichaca y la Aduana del Ecuador en el marco del convenio CITES liderado por el Ministerio de Ambiente y Desarrollo Sostenible y la Seccional de Ipiales el día 19 de noviembre de 2025."/>
    <s v="https://diancolombia-my.sharepoint.com/:u:/g/personal/sguautab_dian_gov_co/Eak4EdzRlU5EhYSY1dX2K5UB2srg0fuEQDgbaw4T2Io9zg?e=zJRPOl_x000a__x000a_https://www.dian.gov.co/Prensa/Paginas/NG-DIAN-inicio-plan-piloto-de-Aduanas-Verdes-en-Ipiales-con-el-control-de-mercancias-de-fauna-y-flora.aspx"/>
    <d v="2026-01-07T00:00:00"/>
    <s v="Sandra Celis"/>
    <x v="0"/>
    <s v="Finalizada en octubre 2025. Enlaces ok."/>
  </r>
  <r>
    <x v="4"/>
    <s v="4.2 Estrategia Anticorrupción Asociada al Narcotráfico"/>
    <n v="8"/>
    <s v="Iniciativa Aduanas verdes. Plan Piloto en  Convenio por definir"/>
    <s v=" Implementación de plan piloto del convenio por definir  en una dirección seccional del nivel nacional"/>
    <n v="1"/>
    <s v="Subdirección de Servicio de Facilitación al Comercio Exterior_x000a_Dirección Seccional de Impuestos y Aduanas por definir"/>
    <d v="2026-01-02T00:00:00"/>
    <x v="8"/>
    <s v="Funcionamiento"/>
    <s v="-"/>
    <s v="-"/>
    <s v="-"/>
    <s v="-"/>
    <d v="2025-10-15T00:00:00"/>
    <s v="Angela Márquez"/>
    <s v="Sin iniciar"/>
    <s v="Sin novedad ya que las actividades están programadas para iniciar en la vigencia 2026."/>
    <s v="N/A"/>
    <s v="-"/>
    <s v="N/A"/>
    <s v="N/A"/>
    <d v="2026-01-23T00:00:00"/>
    <s v="Sandra Celis"/>
    <x v="1"/>
    <s v="Sin novedad ya que las actividades están programadas para iniciar en la vigencia 2026."/>
  </r>
  <r>
    <x v="4"/>
    <s v="4.4 Acuerdo Final para la Terminación del Conflicto y la Construcción de una Paz Estable y Duradera"/>
    <n v="9"/>
    <s v="Elaborar Informe de las acciones  que ha venido desarrollando la DIAN,  que aunque no son obligaciones explícitas del Acuerdo de Paz ni de los decretos reglamentarios, se han realizado en el marco de las competencias legales, con el propósito de contribuir a la construcción de paz"/>
    <s v="Informe elaborado y publicado en el SIRCAP y pagina web de la Entidad"/>
    <n v="1"/>
    <s v="Subdirección de Planeación y Cumplimiento"/>
    <d v="2026-02-01T00:00:00"/>
    <x v="15"/>
    <s v="Funcionamiento"/>
    <s v="-"/>
    <s v="-"/>
    <s v="-"/>
    <s v="-"/>
    <d v="2025-10-15T00:00:00"/>
    <s v="Angela Márquez"/>
    <s v="Sin iniciar"/>
    <s v="Sin novedad ya que las actividades están programadas para iniciar en la vigencia 2026."/>
    <s v="N/A"/>
    <s v="-"/>
    <s v="N/A"/>
    <s v="N/A"/>
    <d v="2026-01-23T00:00:00"/>
    <s v="Constanza Díaz"/>
    <x v="1"/>
    <s v="Sin novedad ya que las actividades están programadas para iniciar en la vigencia 2026."/>
  </r>
  <r>
    <x v="4"/>
    <s v="4.5 Políticas de servicio a las ciudadanías, racionalización de trámites y participación ciudadana en la gestión pública"/>
    <n v="10"/>
    <s v="Adelantar el modelamiento a nivel de detalle (subprocesos) del proceso Desarrollo de Escenarios de Interacción  que contiene las  Reglas de negocio del acorde con  los documentos PR-CAC-0265 Atención en canales y el PR-CAC-0325 Ejecución de campañas a través de los diferentes canales de servicio y PR-CAC-0383 Identificación y cierre de brechas de servicio"/>
    <s v="Vistas de detalle aprobadas"/>
    <n v="1"/>
    <s v="Subdirección de Servicio al Ciudadano en Asuntos Tributarios_x000a_Subdirección de Procesos"/>
    <d v="2025-11-01T00:00:00"/>
    <x v="7"/>
    <s v="Funcionamiento"/>
    <s v="-"/>
    <s v="-"/>
    <s v="fecha de inicio 1 de noviembre "/>
    <s v="-"/>
    <d v="2025-10-15T00:00:00"/>
    <s v="Angela Márquez"/>
    <s v="Sin iniciar"/>
    <s v="Sin novedad ya que las actividades están programadas para iniciar en noviembre de 2025."/>
    <d v="2026-01-27T00:00:00"/>
    <n v="1"/>
    <s v="La documentación y vistas de detalle del  Macroproceso: Relacionamiento con Grupos de Valor e Interés (Estándares para el Relacionamiento,- Desarrollo de Escenarios de Interacción y  Cultura de la Contribución y del Servicio) se encuentran aprobados."/>
    <s v="https://diancolombia-my.sharepoint.com/:f:/g/personal/amendozac_dian_gov_co/IgDiA-VlU8d_QoqGZHnU9OUDAWmhkQOvb1LQR0QBTzAyP40?e=XSPpSg"/>
    <d v="2026-01-28T00:00:00"/>
    <s v="Sandra Celis"/>
    <x v="0"/>
    <s v="Se evidencia proceso desarrollo de escenarios de interacción "/>
  </r>
  <r>
    <x v="4"/>
    <s v="4.5 Políticas de servicio a las ciudadanías, racionalización de trámites y participación ciudadana en la gestión pública"/>
    <n v="11"/>
    <s v="Adelantar el modelamiento a nivel de detalle (subprocesos) del proceso Estándares para el Relacionamiento  que contiene lo relacionado con el seguimiento a las estrategias y escenarios de relacionamiento con el ciudadano."/>
    <s v="Vistas de detalle aprobadas"/>
    <n v="1"/>
    <s v="Subdirección de Servicio al Ciudadano en Asuntos Tributarios_x000a_Subdirección de Procesos"/>
    <d v="2025-11-01T00:00:00"/>
    <x v="7"/>
    <s v="Funcionamiento"/>
    <s v="-"/>
    <s v="-"/>
    <s v="fecha de inicio 1 de noviembre "/>
    <s v="-"/>
    <d v="2025-10-15T00:00:00"/>
    <s v="Angela Márquez"/>
    <s v="Sin iniciar"/>
    <s v="Sin novedad ya que las actividades están programadas para iniciar en noviembre de 2025."/>
    <d v="2026-01-27T00:00:00"/>
    <n v="1"/>
    <s v="La documentación y vistas de detalle del  Macroproceso: Relacionamiento con Grupos de Valor e Interés (Estándares para el Relacionamiento,- Desarrollo de Escenarios de Interacción y  Cultura de la Contribución y del Servicio) se encuentran aprobados."/>
    <s v="https://diancolombia-my.sharepoint.com/:f:/g/personal/amendozac_dian_gov_co/IgDiA-VlU8d_QoqGZHnU9OUDAWmhkQOvb1LQR0QBTzAyP40?e=XSPpSg"/>
    <d v="2026-01-28T00:00:00"/>
    <s v="Sandra Celis"/>
    <x v="0"/>
    <s v="Se evidencia proceso estandares para el relacionamiento con grupos de valor e interés "/>
  </r>
  <r>
    <x v="4"/>
    <s v="4.5 Políticas de servicio a las ciudadanías, racionalización de trámites y participación ciudadana en la gestión pública"/>
    <n v="12"/>
    <s v="Adelantar el modelamiento a nivel de detalle (subprocesos) del proceso Estándares para el Relacionamiento  que contiene lo establecido en el PR-IIT-0342 Procedimiento Gestión de Trámites, Otros Procedimientos Administrativos (OPA) y/o Consultas de Acceso a la Información Pública (CAIP)"/>
    <s v="Vistas de detalle aprobadas"/>
    <n v="1"/>
    <s v="Subdirección de Procesos"/>
    <d v="2025-10-01T00:00:00"/>
    <x v="7"/>
    <s v="Funcionamiento"/>
    <d v="2025-06-10T00:00:00"/>
    <n v="1"/>
    <s v="La actividad culminó. Se desarrolló el modelamiento a nivel de detalle del subproceso &quot;Definición de la Oferta Institucional de Trámites, OPAs y CAIP&quot; que integran el proceso Estándares para el Relacionamiento, en coherencia con los lineamientos del PR-IIT-0342, el Procedimiento para la creación o modificación estructural de trámites del DAFP (Versión 2: 2022) y la Resolución 455 de 2021._x000a_El anterior ejercicio permitió identificar y documentar las actividades asociadas a la gestión de trámites, OPAs y CAIP, estableciendo sus interrelaciones, responsables y puntos de control, con el fin de fortalecer la trazabilidad y la estandarización del proceso._x000a_El resultado fue validado con los expertos técnicos del proceso y aprobado por el líder del proceso &quot;Subdirector de la SSCAT&quot;."/>
    <s v="https://diancolombia-my.sharepoint.com/:f:/g/personal/elealv_dian_gov_co/EmgFSClu4PtIlXdY8cTDrsUBB4LfPhCoGlw0Eg5oBtVBGg?e=c8UPN8"/>
    <d v="2025-10-20T00:00:00"/>
    <s v="Angela Márquez"/>
    <s v="Finalizada"/>
    <s v="Sin novedad ya que la actividad se ejecutó."/>
    <s v="N/A"/>
    <s v="-"/>
    <s v="N/A"/>
    <s v="N/A"/>
    <d v="2026-01-19T00:00:00"/>
    <s v="Sandra Celis"/>
    <x v="0"/>
    <s v="Actividad finalizada junio 2025."/>
  </r>
  <r>
    <x v="4"/>
    <s v="4.5 Políticas de servicio a las ciudadanías, racionalización de trámites y participación ciudadana en la gestión pública"/>
    <n v="13"/>
    <s v="Monitoreo cuatrimestral a la Estrategia de Racionalización de Tramites "/>
    <s v="Reporte de monitoreo cuatrimestral"/>
    <n v="2"/>
    <s v="Subdirección de Procesos"/>
    <s v="1-ago-25_x000a_1-dic-25"/>
    <x v="16"/>
    <s v="Funcionamiento"/>
    <s v="1-may-25_x000a__x000a_1-sep-25"/>
    <n v="0.66"/>
    <s v="Se realizaron dos seguimientos a la estrategia de racionalización de trámites inscrita en el Sistema Ünico de Información de Trámites - SUIT de a Función Pública, quedando pendiente el último seguimiento."/>
    <s v="https://diancolombia-my.sharepoint.com/:f:/g/personal/drojasb_dian_gov_co/EoyuB-0sjApMpu8luLmqyeEBL7YY09j1kJwywmeZDFQl3w?e=59viYD"/>
    <d v="2025-10-20T00:00:00"/>
    <s v="Angela Márquez"/>
    <s v="En ejecución "/>
    <s v="El avance cuantitativo no corresponde con la meta establecida, por lo tanto se recomienda verificar dicho valor."/>
    <d v="2026-01-23T00:00:00"/>
    <n v="1"/>
    <s v="Se efectuó el seguimiento al tercer cuatrimestre de la vigencia 2025 de la estrategia de racionalización de trámites registrada en el Sistema Único de Información de Trámites (SUIT) de la Función Pública, con corte al mes de diciembre de 2025."/>
    <s v="https://diancolombia.sharepoint.com/:x:/s/EquipoCOGC/IQBUqS63fWP3TKutdOmK0mY8AUd66jLT_S2N-eNox7LDbcw?e=2hxJRW"/>
    <d v="2026-01-23T00:00:00"/>
    <s v="Sandra Celis"/>
    <x v="0"/>
    <s v="Se evidencia reporte y monitoreo a la estrategia de racionalización de tramites de la entidad"/>
  </r>
  <r>
    <x v="4"/>
    <s v="4.5 Políticas de servicio a las ciudadanías, racionalización de trámites y participación ciudadana en la gestión pública"/>
    <m/>
    <m/>
    <m/>
    <n v="3"/>
    <m/>
    <s v="1-abr-26_x000a_1-ago-26_x000a_1-dic-26"/>
    <x v="17"/>
    <s v="Funcionamiento"/>
    <s v="-"/>
    <s v="-"/>
    <s v="La estrategia de racionalización, se deberá formular en el mes de enero de 2026 para realizar los seguimientos correspondientes"/>
    <s v="-"/>
    <d v="2025-10-20T00:00:00"/>
    <s v="Angela Márquez"/>
    <s v="Sin iniciar"/>
    <s v="Sin novedad ya que las actividades están programadas para iniciar en la vigencia 2026."/>
    <m/>
    <s v="-"/>
    <m/>
    <s v="Sin novedad ya que las actividades están programadas para iniciar en la vigencia 2026."/>
    <m/>
    <m/>
    <x v="7"/>
    <s v="Sin novedad ya que las actividades están programadas para iniciar en la vigencia 2026."/>
  </r>
  <r>
    <x v="4"/>
    <s v="4.5 Políticas de servicio a las ciudadanías, racionalización de trámites y participación ciudadana en la gestión pública"/>
    <n v="14"/>
    <s v="Informe del monitoreo trimestral a las acciones de participación ciudadana en la gestión pública"/>
    <s v="Informe de monitoreo trimestral"/>
    <n v="2"/>
    <s v="Subdirección de Planeación y Cumplimiento"/>
    <s v="1-jul-25_x000a_1-oct-25"/>
    <x v="18"/>
    <s v="Funcionamiento"/>
    <d v="2025-10-08T00:00:00"/>
    <n v="0.5"/>
    <s v="La Subdirección de Planeación y Cumplimiento elaboró el informe del monitoreo del segundo trimestre de 2025, con corte a 30 de junio de 2025, para las acciones de participación ciudadana en la gestión pública."/>
    <s v="https://www.dian.gov.co/dian/rendicioncuentas/RendicionCuentasCiudadania/RendicionCuentas2025/Registro-acciones-participacion-ciudadana-rendicion-cuentas-trim2-2025.pdf"/>
    <d v="2025-10-15T00:00:00"/>
    <s v="Angela Márquez"/>
    <s v="En ejecución "/>
    <s v="Sin novedad ya que la actividad están siendo ejecutada de acuerdo con lo programado."/>
    <d v="2026-09-01T00:00:00"/>
    <n v="1"/>
    <s v="La Subdirección de Planeación y Cumplimiento elaboró y publicó en la página web de la entidad, el informe del monitoreo del tercer trimestre de 2025, con corte a 30 de septiembre de 2025, para las acciones de participación ciudadana en la gestión pública."/>
    <s v="https://www.dian.gov.co/dian/rendicioncuentas/RendicionCuentasCiudadania/RendicionCuentas2025/Registro-acciones-de-participacion-ciudadana-rendicion-de-cuentas-Trim-III-2025.pdf"/>
    <d v="2026-01-23T00:00:00"/>
    <s v="Paola Ortiz "/>
    <x v="0"/>
    <s v="Actividad finalizada octubre 2025."/>
  </r>
  <r>
    <x v="4"/>
    <s v="4.5 Políticas de servicio a las ciudadanías, racionalización de trámites y participación ciudadana en la gestión pública"/>
    <m/>
    <m/>
    <m/>
    <n v="4"/>
    <m/>
    <s v="2-ene-26_x000a_1-abr-26_x000a_1-jul-26_x000a_1-oct-26"/>
    <x v="19"/>
    <m/>
    <s v="-"/>
    <s v="-"/>
    <s v="-"/>
    <s v="-"/>
    <d v="2025-10-15T00:00:00"/>
    <s v="Angela Márquez"/>
    <s v="Sin iniciar"/>
    <s v="Sin novedad ya que las actividades están programadas para iniciar en la vigencia 2026."/>
    <m/>
    <s v="-"/>
    <m/>
    <s v="Sin novedad ya que las actividades están programadas para iniciar en enero de 2026."/>
    <d v="2026-01-23T00:00:00"/>
    <s v="Constanza Díaz"/>
    <x v="1"/>
    <s v="Sin novedad ya que las actividades están programadas para iniciar en enero de 2026."/>
  </r>
  <r>
    <x v="4"/>
    <s v="4.5 Políticas de servicio a las ciudadanías, racionalización de trámites y participación ciudadana en la gestión pública"/>
    <n v="15"/>
    <s v="Informe monitoreo a la Estrategia de Rendición de Cuentas"/>
    <s v="Informe anual de la Estrategia de Rendición de Cuentas"/>
    <n v="1"/>
    <s v="Subdirección de Planeación y Cumplimiento"/>
    <d v="2025-12-01T00:00:00"/>
    <x v="6"/>
    <s v="Funcionamiento"/>
    <s v="-"/>
    <s v="-"/>
    <s v="fecha de inicio 1 diciembre"/>
    <s v="-"/>
    <d v="2025-10-15T00:00:00"/>
    <s v="Angela Márquez"/>
    <s v="Sin iniciar"/>
    <s v="Sin novedad ya que las actividades están programadas para iniciar en diciembre de 2025."/>
    <s v="23/01/2026"/>
    <n v="1"/>
    <s v="1. Resultados de la Estrategia de Rendición de Cuentas DIAN 2025, publicado en la página web de la entidad entre el 13 al 16 de enero de 2026._x000a_2. Informe de evaluación a la Rendición de cuentas del Director General 2025, publicado en la página web de la entidad, en el mes de diciembre de 2025."/>
    <s v="https://www.dian.gov.co/dian/rendicioncuentas/RendicionCuentasCiudadania/RendicionCuentas2025/Informe-de-estrategia-de-Rendicion-de-Cuentas-2025-15122025.pdf_x000a__x000a_https://www.dian.gov.co/dian/rendicioncuentas/RendicionCuentasCiudadania/RendicionCuentas2025/InformeEvaluacion-RDC2025.pdf"/>
    <d v="2026-01-23T00:00:00"/>
    <s v="Constanza Díaz"/>
    <x v="0"/>
    <s v="Se evidencia informe de resultados de l Estrategia de Rendición de Cuentas 2025 publicado en la pagina web de la ent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139E26-D575-4D4E-9F46-B0E50CB10A1B}"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4:B10" firstHeaderRow="1" firstDataRow="1" firstDataCol="1" rowPageCount="2" colPageCount="1"/>
  <pivotFields count="26">
    <pivotField axis="axisRow" showAll="0">
      <items count="6">
        <item x="0"/>
        <item x="4"/>
        <item x="2"/>
        <item x="1"/>
        <item x="3"/>
        <item t="default"/>
      </items>
    </pivotField>
    <pivotField showAll="0"/>
    <pivotField showAll="0"/>
    <pivotField dataField="1" showAll="0"/>
    <pivotField showAll="0"/>
    <pivotField showAll="0"/>
    <pivotField showAll="0"/>
    <pivotField showAll="0"/>
    <pivotField axis="axisPage" showAll="0">
      <items count="21">
        <item x="19"/>
        <item x="18"/>
        <item x="17"/>
        <item x="16"/>
        <item x="10"/>
        <item x="1"/>
        <item x="2"/>
        <item x="3"/>
        <item x="11"/>
        <item x="4"/>
        <item x="14"/>
        <item x="12"/>
        <item x="0"/>
        <item x="6"/>
        <item x="15"/>
        <item x="9"/>
        <item x="7"/>
        <item x="5"/>
        <item x="13"/>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0">
        <item m="1" x="8"/>
        <item x="3"/>
        <item x="0"/>
        <item x="2"/>
        <item x="5"/>
        <item x="4"/>
        <item x="1"/>
        <item x="6"/>
        <item x="7"/>
        <item t="default"/>
      </items>
    </pivotField>
    <pivotField showAll="0"/>
  </pivotFields>
  <rowFields count="1">
    <field x="0"/>
  </rowFields>
  <rowItems count="6">
    <i>
      <x/>
    </i>
    <i>
      <x v="1"/>
    </i>
    <i>
      <x v="2"/>
    </i>
    <i>
      <x v="3"/>
    </i>
    <i>
      <x v="4"/>
    </i>
    <i t="grand">
      <x/>
    </i>
  </rowItems>
  <colItems count="1">
    <i/>
  </colItems>
  <pageFields count="2">
    <pageField fld="24" hier="-1"/>
    <pageField fld="8" hier="-1"/>
  </pageFields>
  <dataFields count="1">
    <dataField name="Cuenta de Activida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3" Type="http://schemas.openxmlformats.org/officeDocument/2006/relationships/hyperlink" Target="https://diancolombia.sharepoint.com/:f:/s/Sub-Plan-Cump/ErKCuhjL9CJMp3XfaY6WklwB1yf_GZWBy6SoCJJO2jHczg?e=mL86mp" TargetMode="External"/><Relationship Id="rId18"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26" Type="http://schemas.openxmlformats.org/officeDocument/2006/relationships/hyperlink" Target="https://diancolombia.sharepoint.com/:f:/s/Sub-Plan-Cump/Evk6uS0kEBVOvFDQXI5BRZQBPF4ZW_4Kr2ROh4P__Ht1Cw?e=hQpb8Q" TargetMode="External"/><Relationship Id="rId39" Type="http://schemas.openxmlformats.org/officeDocument/2006/relationships/printerSettings" Target="../printerSettings/printerSettings7.bin"/><Relationship Id="rId21" Type="http://schemas.openxmlformats.org/officeDocument/2006/relationships/hyperlink" Target="https://diancolombia.sharepoint.com/sites/Sub-Plan-Cump/Shared%20Documents/:b:/g/personal/cdiazr2_dian_gov_co/IQBbrGO76De2Qou65tK7jqiIAUJajMbtNd7wGDFAjJwXDyM%3fe=V1oU3W" TargetMode="External"/><Relationship Id="rId34" Type="http://schemas.openxmlformats.org/officeDocument/2006/relationships/hyperlink" Target="https://www.dian.gov.co/dian/rendicioncuentas/RendicionCuentasCiudadania/RendicionCuentas2025/Informe-de-estrategia-de-Rendicion-de-Cuentas-2025-15122025.pdf" TargetMode="External"/><Relationship Id="rId7" Type="http://schemas.openxmlformats.org/officeDocument/2006/relationships/hyperlink" Target="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TargetMode="External"/><Relationship Id="rId12" Type="http://schemas.openxmlformats.org/officeDocument/2006/relationships/hyperlink" Target="https://diancolombia.sharepoint.com/sites/Sub-Plan-Cump/Shared%20Documents/:b:/g/personal/mveranop_dian_gov_co/EdLDvQ_80iZMkD0oHno7_D4BXIpGa0nbGxO0Gbnu7xiWig%3fe=mYYrcs" TargetMode="External"/><Relationship Id="rId17"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25" Type="http://schemas.openxmlformats.org/officeDocument/2006/relationships/hyperlink" Target="https://diancolombia.sharepoint.com/sites/Sub-Plan-Cump/Shared%20Documents/:x:/g/personal/jveleza_dian_gov_co/IQBPzdnDm2NUQaN0itBcGdBEAZMmsMf960N8Gr8ljnPk1AM%3fe=MZHsu8" TargetMode="External"/><Relationship Id="rId33" Type="http://schemas.openxmlformats.org/officeDocument/2006/relationships/hyperlink" Target="https://diancolombia.sharepoint.com/:f:/s/Sub-Plan-Cump/IgA7AA32qtx3TZEDLi277qBNAfNaVG4NMBoRajmmdBSzrhw?e=6YzgBb" TargetMode="External"/><Relationship Id="rId38" Type="http://schemas.openxmlformats.org/officeDocument/2006/relationships/hyperlink" Target="https://diancolombia.sharepoint.com/sites/Sub-Plan-Cump/Shared%20Documents/:f:/g/personal/amendozac_dian_gov_co/IgDiA-VlU8d_QoqGZHnU9OUDAWmhkQOvb1LQR0QBTzAyP40%3fe=XSPpSg" TargetMode="External"/><Relationship Id="rId2" Type="http://schemas.openxmlformats.org/officeDocument/2006/relationships/hyperlink" Target="https://diancolombia.sharepoint.com/sites/Sub-Plan-Cump/Shared%20Documents/:f:/g/personal/dpalaciol_dian_gov_co/IgDl_tXSZignSKZS6zUfaWD4AREUqDi0AQzeCodrlgJPJEQ%3fe=E0Z64u" TargetMode="External"/><Relationship Id="rId16" Type="http://schemas.openxmlformats.org/officeDocument/2006/relationships/hyperlink" Target="https://diancolombia.sharepoint.com/:f:/s/Sub-Plan-Cump/Esl26iEoo3VOmA2rA63midABPjU-2vEenZKmOrZslzTL2g?e=pNuHuf" TargetMode="External"/><Relationship Id="rId20" Type="http://schemas.openxmlformats.org/officeDocument/2006/relationships/hyperlink" Target="https://diancolombia.sharepoint.com/sites/Sub-Plan-Cump/Shared%20Documents/elealv_dian_gov_co/_layouts/15/onedrive.aspx" TargetMode="External"/><Relationship Id="rId29" Type="http://schemas.openxmlformats.org/officeDocument/2006/relationships/hyperlink" Target="https://www.dian.gov.co/dian/rendicioncuentas/RendicionCuentasCiudadania/RendicionCuentas2025/Registro-acciones-de-participacion-ciudadana-rendicion-de-cuentas-Trim-III-2025.pdf" TargetMode="External"/><Relationship Id="rId1" Type="http://schemas.openxmlformats.org/officeDocument/2006/relationships/hyperlink" Target="https://diancolombia.sharepoint.com/sites/Sub-Plan-Cump/Shared%20Documents/:f:/g/personal/pmalagong_dian_gov_co/EpfOtVZJEkVDtlufNwKywTcBH45fdGGz0PLWlOvIrfMQNA%3fe=2qJgI7" TargetMode="External"/><Relationship Id="rId6" Type="http://schemas.openxmlformats.org/officeDocument/2006/relationships/hyperlink" Target="https://diancolombia.sharepoint.com/:u:/s/EquipoCOGC/IQBwN82UtOVMSZAePpEw5Yt8AZ-jOCc1g0cKAeG2vImLKxw?e=ksYh5y" TargetMode="External"/><Relationship Id="rId11" Type="http://schemas.openxmlformats.org/officeDocument/2006/relationships/hyperlink" Target="https://diancolombia.sharepoint.com/sites/Sub-Plan-Cump/Shared%20Documents/:f:/g/personal/mhernandezr3_dian_gov_co/IgDpI37DfeWrQaLY5Vusql5gAc73KaJw4LiXa053rTXVT9w%3fe=TjYtGm" TargetMode="External"/><Relationship Id="rId24" Type="http://schemas.openxmlformats.org/officeDocument/2006/relationships/hyperlink" Target="https://diancolombia.sharepoint.com/:f:/r/sites/OSI/01_DOCUMENTACIN%20OSI/Documentos_Apoyo/OPERACIONAL/2025_100202252_027_020_PROG_TRANSPAREN_ETICA_PUB?csf=1&amp;web=1&amp;e=cmyPze" TargetMode="External"/><Relationship Id="rId32" Type="http://schemas.openxmlformats.org/officeDocument/2006/relationships/hyperlink" Target="https://diancolombia.sharepoint.com/:x:/s/EquipoCOGC/IQBUqS63fWP3TKutdOmK0mY8AUd66jLT_S2N-eNox7LDbcw?e=2hxJRW" TargetMode="External"/><Relationship Id="rId37" Type="http://schemas.openxmlformats.org/officeDocument/2006/relationships/hyperlink" Target="https://diancolombia.sharepoint.com/sites/Sub-Plan-Cump/Shared%20Documents/:f:/g/personal/amendozac_dian_gov_co/IgDiA-VlU8d_QoqGZHnU9OUDAWmhkQOvb1LQR0QBTzAyP40%3fe=XSPpSg" TargetMode="External"/><Relationship Id="rId40" Type="http://schemas.openxmlformats.org/officeDocument/2006/relationships/drawing" Target="../drawings/drawing8.xml"/><Relationship Id="rId5" Type="http://schemas.openxmlformats.org/officeDocument/2006/relationships/hyperlink" Target="https://diancolombia.sharepoint.com/:w:/s/EquipoCOGC/IQD2-6NRAnPLQ4zo-IgPfduuAfyPFBQiWfLd4TdmhhWfUZU?e=sbf7U2" TargetMode="External"/><Relationship Id="rId15" Type="http://schemas.openxmlformats.org/officeDocument/2006/relationships/hyperlink" Target="https://diancolombia.sharepoint.com/:f:/s/Sub-Plan-Cump/EhUly9jv_NZFg0En4Plusp8BuiEVH72FQ8cbeJ9ob55jhg?e=ZUhOl6" TargetMode="External"/><Relationship Id="rId23" Type="http://schemas.openxmlformats.org/officeDocument/2006/relationships/hyperlink" Target="https://app.powerbi.com/view?r=eyJrIjoiMzUwMmMxMjEtM2RmMC00YWM4LTlhN2YtZDMzOTdkOWY3NWNhIiwidCI6ImZhYjI2ZTVhLTczN2EtNDQzOC04Y2NkLThlNDY1ZWNmMjFkOCIsImMiOjR9" TargetMode="External"/><Relationship Id="rId28" Type="http://schemas.openxmlformats.org/officeDocument/2006/relationships/hyperlink" Target="https://diancolombia.sharepoint.com/:f:/s/Sub-Fisc-Aduanera/EjmOn0PniZlAl4zlwDasaW8BpENAS2Xom6_V7M_Pa76kfg?email=scelis%40dian.gov.co&amp;e=ybNWgg" TargetMode="External"/><Relationship Id="rId36" Type="http://schemas.openxmlformats.org/officeDocument/2006/relationships/hyperlink" Target="https://diancolombia.sharepoint.com/sites/Sub-Plan-Cump/Shared%20Documents/:u:/g/personal/sguautab_dian_gov_co/Eak4EdzRlU5EhYSY1dX2K5UB2srg0fuEQDgbaw4T2Io9zg%3fe=EkS3Bv" TargetMode="External"/><Relationship Id="rId10" Type="http://schemas.openxmlformats.org/officeDocument/2006/relationships/hyperlink" Target="https://diancolombia.sharepoint.com/sites/Sub-Plan-Cump/Shared%20Documents/:w:/g/personal/amendozac_dian_gov_co/ETlA_Wtm28VPln8Y1mVEvv0B1WbVHzmA0OyjkfIsdYSWRQ%3fe=IMDHaL" TargetMode="External"/><Relationship Id="rId19"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31" Type="http://schemas.openxmlformats.org/officeDocument/2006/relationships/hyperlink" Target="https://diancolombia.sharepoint.com/sites/Sub-Plan-Cump/Shared%20Documents/:f:/g/personal/cdiazr2_dian_gov_co/IgC5NM46XpHqTZAMnZMFmAx9Ad0gp7ALn-PsAeDWcVge7Sc%3fe=Z58UeF" TargetMode="External"/><Relationship Id="rId4" Type="http://schemas.openxmlformats.org/officeDocument/2006/relationships/hyperlink" Target="https://diancolombia.sharepoint.com/:b:/s/diannetpruebas/Areas/IQCJW6ZVfZrDRpHGmaYr6cHYAcF_9esEBHIkM0STb0jp6JI?e=4crdOj" TargetMode="External"/><Relationship Id="rId9" Type="http://schemas.openxmlformats.org/officeDocument/2006/relationships/hyperlink" Target="https://diancolombia.sharepoint.com/sites/Sub-Plan-Cump/Shared%20Documents/:f:/g/personal/acastroc_dian_gov_co/IgBDWVa4bIAOQps58ZaLGAE1Aev3lKLEapmt9gueZh6C2_w%3fe=ydZSNi" TargetMode="External"/><Relationship Id="rId14" Type="http://schemas.openxmlformats.org/officeDocument/2006/relationships/hyperlink" Target="https://diancolombia.sharepoint.com/:f:/s/Sub-Plan-Cump/ErKCuhjL9CJMp3XfaY6WklwB1yf_GZWBy6SoCJJO2jHczg?e=mL86mp" TargetMode="External"/><Relationship Id="rId22" Type="http://schemas.openxmlformats.org/officeDocument/2006/relationships/hyperlink" Target="https://diancolombia.sharepoint.com/:f:/r/sites/OSI/01_DOCUMENTACIN%20OSI/Documentos_Apoyo/OPERACIONAL/2025_100202252_027_020_PROG_TRANSPAREN_ETICA_PUB?csf=1&amp;web=1&amp;e=cmyPze" TargetMode="External"/><Relationship Id="rId27" Type="http://schemas.openxmlformats.org/officeDocument/2006/relationships/hyperlink" Target="https://diancolombia.sharepoint.com/:f:/s/Sub-Plan-Cump/EsnEsStZUP9KuRPcSDGCz34BA6rF9L6yifcwnr0X9TBiLw?e=Y4bVGF" TargetMode="External"/><Relationship Id="rId30" Type="http://schemas.openxmlformats.org/officeDocument/2006/relationships/hyperlink" Target="https://diancolombia.sharepoint.com/:f:/s/Sub-Fisc-Aduanera/EjmOn0PniZlAl4zlwDasaW8BpENAS2Xom6_V7M_Pa76kfg?email=scelis%40dian.gov.co&amp;e=ybNWgg" TargetMode="External"/><Relationship Id="rId35" Type="http://schemas.openxmlformats.org/officeDocument/2006/relationships/hyperlink" Target="https://diancolombia.sharepoint.com/sites/Sub-Plan-Cump/Shared%20Documents/pmalagong_dian_gov_co/_layouts/15/Doc.aspx%3fsourcedoc=%7bF7AB9D55-2A54-45D3-A285-07082FEC2FBA%7d&amp;file=Anexo-1-Plan-Institucional-de-Capacitacion-20_anonymous.xlsx&amp;action=default&amp;mobileredirect=true" TargetMode="External"/><Relationship Id="rId8" Type="http://schemas.openxmlformats.org/officeDocument/2006/relationships/hyperlink" Target="https://diancolombia.sharepoint.com/:w:/s/EquipoCOGC/IQD2-6NRAnPLQ4zo-IgPfduuAfyPFBQiWfLd4TdmhhWfUZU?e=sbf7U2" TargetMode="External"/><Relationship Id="rId3" Type="http://schemas.openxmlformats.org/officeDocument/2006/relationships/hyperlink" Target="https://diancolombia.sharepoint.com/:b:/s/diannetpruebas/Areas/IQCJW6ZVfZrDRpHGmaYr6cHYAcF_9esEBHIkM0STb0jp6JI?e=4crdOj" TargetMode="Externa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diancolombia.sharepoint.com/:w:/s/EquipoCOGC/IQD2-6NRAnPLQ4zo-IgPfduuAfyPFBQiWfLd4TdmhhWfUZU?e=sbf7U2" TargetMode="External"/><Relationship Id="rId13" Type="http://schemas.openxmlformats.org/officeDocument/2006/relationships/printerSettings" Target="../printerSettings/printerSettings1.bin"/><Relationship Id="rId3" Type="http://schemas.openxmlformats.org/officeDocument/2006/relationships/hyperlink" Target="https://diancolombia.sharepoint.com/:b:/s/diannetpruebas/Areas/IQCJW6ZVfZrDRpHGmaYr6cHYAcF_9esEBHIkM0STb0jp6JI?e=4crdOj" TargetMode="External"/><Relationship Id="rId7" Type="http://schemas.openxmlformats.org/officeDocument/2006/relationships/hyperlink" Target="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TargetMode="External"/><Relationship Id="rId12" Type="http://schemas.openxmlformats.org/officeDocument/2006/relationships/hyperlink" Target="https://diancolombia.sharepoint.com/sites/Sub-Plan-Cump/Shared%20Documents/:b:/g/personal/mveranop_dian_gov_co/EdLDvQ_80iZMkD0oHno7_D4BXIpGa0nbGxO0Gbnu7xiWig%3fe=mYYrcs" TargetMode="External"/><Relationship Id="rId2" Type="http://schemas.openxmlformats.org/officeDocument/2006/relationships/hyperlink" Target="https://diancolombia.sharepoint.com/sites/Sub-Plan-Cump/Shared%20Documents/:f:/g/personal/dpalaciol_dian_gov_co/IgDl_tXSZignSKZS6zUfaWD4AREUqDi0AQzeCodrlgJPJEQ%3fe=E0Z64u" TargetMode="External"/><Relationship Id="rId1" Type="http://schemas.openxmlformats.org/officeDocument/2006/relationships/hyperlink" Target="https://diancolombia.sharepoint.com/sites/Sub-Plan-Cump/Shared%20Documents/:f:/g/personal/pmalagong_dian_gov_co/EpfOtVZJEkVDtlufNwKywTcBH45fdGGz0PLWlOvIrfMQNA%3fe=2qJgI7" TargetMode="External"/><Relationship Id="rId6" Type="http://schemas.openxmlformats.org/officeDocument/2006/relationships/hyperlink" Target="https://diancolombia.sharepoint.com/:u:/s/EquipoCOGC/IQBwN82UtOVMSZAePpEw5Yt8AZ-jOCc1g0cKAeG2vImLKxw?e=ksYh5y" TargetMode="External"/><Relationship Id="rId11" Type="http://schemas.openxmlformats.org/officeDocument/2006/relationships/hyperlink" Target="https://diancolombia.sharepoint.com/sites/Sub-Plan-Cump/Shared%20Documents/:f:/g/personal/mhernandezr3_dian_gov_co/IgDpI37DfeWrQaLY5Vusql5gAc73KaJw4LiXa053rTXVT9w%3fe=TjYtGm" TargetMode="External"/><Relationship Id="rId5" Type="http://schemas.openxmlformats.org/officeDocument/2006/relationships/hyperlink" Target="https://diancolombia.sharepoint.com/:w:/s/EquipoCOGC/IQD2-6NRAnPLQ4zo-IgPfduuAfyPFBQiWfLd4TdmhhWfUZU?e=sbf7U2" TargetMode="External"/><Relationship Id="rId10" Type="http://schemas.openxmlformats.org/officeDocument/2006/relationships/hyperlink" Target="https://diancolombia.sharepoint.com/sites/Sub-Plan-Cump/Shared%20Documents/:w:/g/personal/amendozac_dian_gov_co/ETlA_Wtm28VPln8Y1mVEvv0B1WbVHzmA0OyjkfIsdYSWRQ%3fe=IMDHaL" TargetMode="External"/><Relationship Id="rId4" Type="http://schemas.openxmlformats.org/officeDocument/2006/relationships/hyperlink" Target="https://diancolombia.sharepoint.com/:b:/s/diannetpruebas/Areas/IQCJW6ZVfZrDRpHGmaYr6cHYAcF_9esEBHIkM0STb0jp6JI?e=4crdOj" TargetMode="External"/><Relationship Id="rId9" Type="http://schemas.openxmlformats.org/officeDocument/2006/relationships/hyperlink" Target="https://diancolombia.sharepoint.com/sites/Sub-Plan-Cump/Shared%20Documents/:f:/g/personal/acastroc_dian_gov_co/IgBDWVa4bIAOQps58ZaLGAE1Aev3lKLEapmt9gueZh6C2_w%3fe=ydZSNi"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iancolombia.sharepoint.com/:f:/s/Sub-Plan-Cump/ErKCuhjL9CJMp3XfaY6WklwB1yf_GZWBy6SoCJJO2jHczg?e=mL86mp" TargetMode="External"/><Relationship Id="rId1" Type="http://schemas.openxmlformats.org/officeDocument/2006/relationships/hyperlink" Target="https://diancolombia.sharepoint.com/:f:/s/Sub-Plan-Cump/ErKCuhjL9CJMp3XfaY6WklwB1yf_GZWBy6SoCJJO2jHczg?e=mL86mp"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diancolombia.sharepoint.com/:f:/r/sites/OSI/01_DOCUMENTACIN%20OSI/Documentos_Apoyo/OPERACIONAL/2025_100202252_027_020_PROG_TRANSPAREN_ETICA_PUB?csf=1&amp;web=1&amp;e=cmyPze" TargetMode="External"/><Relationship Id="rId13" Type="http://schemas.openxmlformats.org/officeDocument/2006/relationships/drawing" Target="../drawings/drawing4.xml"/><Relationship Id="rId3"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7" Type="http://schemas.openxmlformats.org/officeDocument/2006/relationships/hyperlink" Target="https://diancolombia.sharepoint.com/sites/Sub-Plan-Cump/Shared%20Documents/:b:/g/personal/cdiazr2_dian_gov_co/IQBbrGO76De2Qou65tK7jqiIAUJajMbtNd7wGDFAjJwXDyM%3fe=V1oU3W" TargetMode="External"/><Relationship Id="rId12" Type="http://schemas.openxmlformats.org/officeDocument/2006/relationships/printerSettings" Target="../printerSettings/printerSettings3.bin"/><Relationship Id="rId2" Type="http://schemas.openxmlformats.org/officeDocument/2006/relationships/hyperlink" Target="https://diancolombia.sharepoint.com/:f:/s/Sub-Plan-Cump/Esl26iEoo3VOmA2rA63midABPjU-2vEenZKmOrZslzTL2g?e=pNuHuf" TargetMode="External"/><Relationship Id="rId1" Type="http://schemas.openxmlformats.org/officeDocument/2006/relationships/hyperlink" Target="https://diancolombia.sharepoint.com/:f:/s/Sub-Plan-Cump/EhUly9jv_NZFg0En4Plusp8BuiEVH72FQ8cbeJ9ob55jhg?e=ZUhOl6" TargetMode="External"/><Relationship Id="rId6" Type="http://schemas.openxmlformats.org/officeDocument/2006/relationships/hyperlink" Target="https://diancolombia.sharepoint.com/sites/Sub-Plan-Cump/Shared%20Documents/elealv_dian_gov_co/_layouts/15/onedrive.aspx" TargetMode="External"/><Relationship Id="rId11" Type="http://schemas.openxmlformats.org/officeDocument/2006/relationships/hyperlink" Target="https://diancolombia.sharepoint.com/sites/Sub-Plan-Cump/Shared%20Documents/:x:/g/personal/jveleza_dian_gov_co/IQBPzdnDm2NUQaN0itBcGdBEAZMmsMf960N8Gr8ljnPk1AM%3fe=MZHsu8" TargetMode="External"/><Relationship Id="rId5"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10" Type="http://schemas.openxmlformats.org/officeDocument/2006/relationships/hyperlink" Target="https://diancolombia.sharepoint.com/:f:/r/sites/OSI/01_DOCUMENTACIN%20OSI/Documentos_Apoyo/OPERACIONAL/2025_100202252_027_020_PROG_TRANSPAREN_ETICA_PUB?csf=1&amp;web=1&amp;e=cmyPze" TargetMode="External"/><Relationship Id="rId4" Type="http://schemas.openxmlformats.org/officeDocument/2006/relationships/hyperlink" Target="https://diancolombia.sharepoint.com/sites/OSI/01_DOCUMENTACIN%20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TargetMode="External"/><Relationship Id="rId9" Type="http://schemas.openxmlformats.org/officeDocument/2006/relationships/hyperlink" Target="https://app.powerbi.com/view?r=eyJrIjoiMzUwMmMxMjEtM2RmMC00YWM4LTlhN2YtZDMzOTdkOWY3NWNhIiwidCI6ImZhYjI2ZTVhLTczN2EtNDQzOC04Y2NkLThlNDY1ZWNmMjFkOCIsImMiOjR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diancolombia.sharepoint.com/:f:/s/Sub-Plan-Cump/IgA7AA32qtx3TZEDLi277qBNAfNaVG4NMBoRajmmdBSzrhw?e=6YzgBb" TargetMode="External"/><Relationship Id="rId13" Type="http://schemas.openxmlformats.org/officeDocument/2006/relationships/hyperlink" Target="https://diancolombia.sharepoint.com/sites/Sub-Plan-Cump/Shared%20Documents/:f:/g/personal/amendozac_dian_gov_co/IgDiA-VlU8d_QoqGZHnU9OUDAWmhkQOvb1LQR0QBTzAyP40%3fe=XSPpSg" TargetMode="External"/><Relationship Id="rId3" Type="http://schemas.openxmlformats.org/officeDocument/2006/relationships/hyperlink" Target="https://diancolombia.sharepoint.com/:f:/s/Sub-Fisc-Aduanera/EjmOn0PniZlAl4zlwDasaW8BpENAS2Xom6_V7M_Pa76kfg?email=scelis%40dian.gov.co&amp;e=ybNWgg" TargetMode="External"/><Relationship Id="rId7" Type="http://schemas.openxmlformats.org/officeDocument/2006/relationships/hyperlink" Target="https://diancolombia.sharepoint.com/:x:/s/EquipoCOGC/IQBUqS63fWP3TKutdOmK0mY8AUd66jLT_S2N-eNox7LDbcw?e=2hxJRW" TargetMode="External"/><Relationship Id="rId12" Type="http://schemas.openxmlformats.org/officeDocument/2006/relationships/hyperlink" Target="https://diancolombia.sharepoint.com/sites/Sub-Plan-Cump/Shared%20Documents/:f:/g/personal/amendozac_dian_gov_co/IgDiA-VlU8d_QoqGZHnU9OUDAWmhkQOvb1LQR0QBTzAyP40%3fe=XSPpSg" TargetMode="External"/><Relationship Id="rId2" Type="http://schemas.openxmlformats.org/officeDocument/2006/relationships/hyperlink" Target="https://diancolombia.sharepoint.com/:f:/s/Sub-Plan-Cump/EsnEsStZUP9KuRPcSDGCz34BA6rF9L6yifcwnr0X9TBiLw?e=Y4bVGF" TargetMode="External"/><Relationship Id="rId1" Type="http://schemas.openxmlformats.org/officeDocument/2006/relationships/hyperlink" Target="https://diancolombia.sharepoint.com/:f:/s/Sub-Plan-Cump/Evk6uS0kEBVOvFDQXI5BRZQBPF4ZW_4Kr2ROh4P__Ht1Cw?e=hQpb8Q" TargetMode="External"/><Relationship Id="rId6" Type="http://schemas.openxmlformats.org/officeDocument/2006/relationships/hyperlink" Target="https://diancolombia.sharepoint.com/sites/Sub-Plan-Cump/Shared%20Documents/:f:/g/personal/cdiazr2_dian_gov_co/IgC5NM46XpHqTZAMnZMFmAx9Ad0gp7ALn-PsAeDWcVge7Sc%3fe=Z58UeF" TargetMode="External"/><Relationship Id="rId11" Type="http://schemas.openxmlformats.org/officeDocument/2006/relationships/hyperlink" Target="https://diancolombia.sharepoint.com/sites/Sub-Plan-Cump/Shared%20Documents/:u:/g/personal/sguautab_dian_gov_co/Eak4EdzRlU5EhYSY1dX2K5UB2srg0fuEQDgbaw4T2Io9zg%3fe=EkS3Bv" TargetMode="External"/><Relationship Id="rId5" Type="http://schemas.openxmlformats.org/officeDocument/2006/relationships/hyperlink" Target="https://diancolombia.sharepoint.com/:f:/s/Sub-Fisc-Aduanera/EjmOn0PniZlAl4zlwDasaW8BpENAS2Xom6_V7M_Pa76kfg?email=scelis%40dian.gov.co&amp;e=ybNWgg" TargetMode="External"/><Relationship Id="rId15" Type="http://schemas.openxmlformats.org/officeDocument/2006/relationships/drawing" Target="../drawings/drawing5.xml"/><Relationship Id="rId10" Type="http://schemas.openxmlformats.org/officeDocument/2006/relationships/hyperlink" Target="https://diancolombia.sharepoint.com/sites/Sub-Plan-Cump/Shared%20Documents/pmalagong_dian_gov_co/_layouts/15/Doc.aspx%3fsourcedoc=%7bF7AB9D55-2A54-45D3-A285-07082FEC2FBA%7d&amp;file=Anexo-1-Plan-Institucional-de-Capacitacion-20_anonymous.xlsx&amp;action=default&amp;mobileredirect=true" TargetMode="External"/><Relationship Id="rId4" Type="http://schemas.openxmlformats.org/officeDocument/2006/relationships/hyperlink" Target="https://www.dian.gov.co/dian/rendicioncuentas/RendicionCuentasCiudadania/RendicionCuentas2025/Registro-acciones-de-participacion-ciudadana-rendicion-de-cuentas-Trim-III-2025.pdf" TargetMode="External"/><Relationship Id="rId9" Type="http://schemas.openxmlformats.org/officeDocument/2006/relationships/hyperlink" Target="https://www.dian.gov.co/dian/rendicioncuentas/RendicionCuentasCiudadania/RendicionCuentas2025/Informe-de-estrategia-de-Rendicion-de-Cuentas-2025-15122025.pdf" TargetMode="External"/><Relationship Id="rId1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6A7C9-031B-41B8-9B60-6C224D286CE0}">
  <sheetPr>
    <tabColor rgb="FFFFFF00"/>
  </sheetPr>
  <dimension ref="A1:G26"/>
  <sheetViews>
    <sheetView tabSelected="1" topLeftCell="A2" zoomScale="90" zoomScaleNormal="90" workbookViewId="0">
      <pane xSplit="2" ySplit="2" topLeftCell="C4" activePane="bottomRight" state="frozen"/>
      <selection pane="topRight"/>
      <selection pane="bottomLeft"/>
      <selection pane="bottomRight" activeCell="C26" sqref="C26"/>
    </sheetView>
  </sheetViews>
  <sheetFormatPr baseColWidth="10" defaultColWidth="9" defaultRowHeight="15.75" x14ac:dyDescent="0.25"/>
  <cols>
    <col min="1" max="1" width="28.25" bestFit="1" customWidth="1"/>
    <col min="2" max="2" width="5" bestFit="1" customWidth="1"/>
    <col min="3" max="3" width="46.375" customWidth="1"/>
    <col min="4" max="4" width="32.25" style="119" customWidth="1"/>
    <col min="5" max="5" width="14.875" customWidth="1"/>
    <col min="6" max="6" width="16.5" customWidth="1"/>
    <col min="7" max="7" width="57.75" customWidth="1"/>
  </cols>
  <sheetData>
    <row r="1" spans="1:7" ht="64.5" customHeight="1" x14ac:dyDescent="0.25">
      <c r="A1" s="291" t="s">
        <v>0</v>
      </c>
      <c r="B1" s="295"/>
      <c r="C1" s="295"/>
      <c r="D1" s="295"/>
      <c r="E1" s="295"/>
      <c r="F1" s="295"/>
      <c r="G1" s="295"/>
    </row>
    <row r="2" spans="1:7" ht="45" customHeight="1" x14ac:dyDescent="0.25">
      <c r="A2" s="296" t="s">
        <v>1</v>
      </c>
      <c r="B2" s="297"/>
      <c r="C2" s="297"/>
      <c r="D2" s="297"/>
      <c r="E2" s="298" t="s">
        <v>2</v>
      </c>
      <c r="F2" s="299"/>
      <c r="G2" s="112">
        <v>2</v>
      </c>
    </row>
    <row r="3" spans="1:7" s="113" customFormat="1" ht="47.25" x14ac:dyDescent="0.25">
      <c r="A3" s="124" t="s">
        <v>3</v>
      </c>
      <c r="B3" s="123" t="s">
        <v>4</v>
      </c>
      <c r="C3" s="123" t="s">
        <v>5</v>
      </c>
      <c r="D3" s="123" t="s">
        <v>6</v>
      </c>
      <c r="E3" s="125" t="s">
        <v>7</v>
      </c>
      <c r="F3" s="126" t="s">
        <v>8</v>
      </c>
      <c r="G3" s="126" t="s">
        <v>9</v>
      </c>
    </row>
    <row r="4" spans="1:7" s="113" customFormat="1" ht="188.25" customHeight="1" thickTop="1" thickBot="1" x14ac:dyDescent="0.3">
      <c r="A4" s="291" t="s">
        <v>10</v>
      </c>
      <c r="B4" s="114" t="s">
        <v>11</v>
      </c>
      <c r="C4" s="115" t="s">
        <v>12</v>
      </c>
      <c r="D4" s="127" t="s">
        <v>13</v>
      </c>
      <c r="E4" s="130" t="s">
        <v>14</v>
      </c>
      <c r="F4" s="116" t="s">
        <v>15</v>
      </c>
      <c r="G4" s="116" t="s">
        <v>16</v>
      </c>
    </row>
    <row r="5" spans="1:7" s="119" customFormat="1" ht="119.25" customHeight="1" thickTop="1" thickBot="1" x14ac:dyDescent="0.3">
      <c r="A5" s="291"/>
      <c r="B5" s="114" t="s">
        <v>17</v>
      </c>
      <c r="C5" s="115" t="s">
        <v>18</v>
      </c>
      <c r="D5" s="127" t="s">
        <v>19</v>
      </c>
      <c r="E5" s="208">
        <v>46045</v>
      </c>
      <c r="F5" s="127" t="s">
        <v>20</v>
      </c>
      <c r="G5" s="115" t="s">
        <v>21</v>
      </c>
    </row>
    <row r="6" spans="1:7" s="119" customFormat="1" ht="163.5" customHeight="1" thickTop="1" thickBot="1" x14ac:dyDescent="0.3">
      <c r="A6" s="291"/>
      <c r="B6" s="114" t="s">
        <v>22</v>
      </c>
      <c r="C6" s="115" t="s">
        <v>23</v>
      </c>
      <c r="D6" s="127" t="s">
        <v>24</v>
      </c>
      <c r="E6" s="209">
        <v>46045</v>
      </c>
      <c r="F6" s="127" t="s">
        <v>20</v>
      </c>
      <c r="G6" s="115" t="s">
        <v>25</v>
      </c>
    </row>
    <row r="7" spans="1:7" s="119" customFormat="1" ht="157.5" customHeight="1" thickTop="1" thickBot="1" x14ac:dyDescent="0.3">
      <c r="A7" s="292"/>
      <c r="B7" s="114" t="s">
        <v>26</v>
      </c>
      <c r="C7" s="115" t="s">
        <v>27</v>
      </c>
      <c r="D7" s="127" t="s">
        <v>28</v>
      </c>
      <c r="E7" s="209">
        <v>46045</v>
      </c>
      <c r="F7" s="127" t="s">
        <v>20</v>
      </c>
      <c r="G7" s="115" t="s">
        <v>29</v>
      </c>
    </row>
    <row r="8" spans="1:7" s="119" customFormat="1" ht="174.75" customHeight="1" x14ac:dyDescent="0.25">
      <c r="A8" s="291" t="s">
        <v>30</v>
      </c>
      <c r="B8" s="114" t="s">
        <v>31</v>
      </c>
      <c r="C8" s="115" t="s">
        <v>32</v>
      </c>
      <c r="D8" s="127" t="s">
        <v>33</v>
      </c>
      <c r="E8" s="209">
        <v>46045</v>
      </c>
      <c r="F8" s="127" t="s">
        <v>20</v>
      </c>
      <c r="G8" s="115" t="s">
        <v>25</v>
      </c>
    </row>
    <row r="9" spans="1:7" s="119" customFormat="1" ht="168" customHeight="1" x14ac:dyDescent="0.25">
      <c r="A9" s="291"/>
      <c r="B9" s="114" t="s">
        <v>34</v>
      </c>
      <c r="C9" s="115" t="s">
        <v>35</v>
      </c>
      <c r="D9" s="127" t="s">
        <v>28</v>
      </c>
      <c r="E9" s="209">
        <v>46045</v>
      </c>
      <c r="F9" s="127" t="s">
        <v>20</v>
      </c>
      <c r="G9" s="115" t="s">
        <v>36</v>
      </c>
    </row>
    <row r="10" spans="1:7" s="119" customFormat="1" ht="114.75" customHeight="1" x14ac:dyDescent="0.25">
      <c r="A10" s="291"/>
      <c r="B10" s="114" t="s">
        <v>37</v>
      </c>
      <c r="C10" s="115" t="s">
        <v>38</v>
      </c>
      <c r="D10" s="127" t="s">
        <v>28</v>
      </c>
      <c r="E10" s="209">
        <v>46045</v>
      </c>
      <c r="F10" s="127" t="s">
        <v>20</v>
      </c>
      <c r="G10" s="115" t="s">
        <v>39</v>
      </c>
    </row>
    <row r="11" spans="1:7" s="119" customFormat="1" ht="91.5" customHeight="1" x14ac:dyDescent="0.25">
      <c r="A11" s="292"/>
      <c r="B11" s="114" t="s">
        <v>40</v>
      </c>
      <c r="C11" s="120" t="s">
        <v>41</v>
      </c>
      <c r="D11" s="128" t="s">
        <v>42</v>
      </c>
      <c r="E11" s="209">
        <v>46045</v>
      </c>
      <c r="F11" s="127" t="s">
        <v>20</v>
      </c>
      <c r="G11" s="115" t="s">
        <v>43</v>
      </c>
    </row>
    <row r="12" spans="1:7" s="119" customFormat="1" ht="105" x14ac:dyDescent="0.25">
      <c r="A12" s="291" t="s">
        <v>44</v>
      </c>
      <c r="B12" s="114" t="s">
        <v>45</v>
      </c>
      <c r="C12" s="116" t="s">
        <v>46</v>
      </c>
      <c r="D12" s="127" t="s">
        <v>47</v>
      </c>
      <c r="E12" s="209">
        <v>46045</v>
      </c>
      <c r="F12" s="127" t="s">
        <v>20</v>
      </c>
      <c r="G12" s="115" t="s">
        <v>43</v>
      </c>
    </row>
    <row r="13" spans="1:7" s="119" customFormat="1" ht="120" customHeight="1" x14ac:dyDescent="0.25">
      <c r="A13" s="292"/>
      <c r="B13" s="114" t="s">
        <v>48</v>
      </c>
      <c r="C13" s="115" t="s">
        <v>49</v>
      </c>
      <c r="D13" s="129" t="s">
        <v>28</v>
      </c>
      <c r="E13" s="209">
        <v>46045</v>
      </c>
      <c r="F13" s="127" t="s">
        <v>20</v>
      </c>
      <c r="G13" s="115" t="s">
        <v>50</v>
      </c>
    </row>
    <row r="14" spans="1:7" s="119" customFormat="1" ht="149.25" customHeight="1" x14ac:dyDescent="0.25">
      <c r="A14" s="124" t="s">
        <v>51</v>
      </c>
      <c r="B14" s="114" t="s">
        <v>52</v>
      </c>
      <c r="C14" s="115" t="s">
        <v>53</v>
      </c>
      <c r="D14" s="130" t="s">
        <v>54</v>
      </c>
      <c r="E14" s="127" t="s">
        <v>14</v>
      </c>
      <c r="F14" s="115" t="s">
        <v>15</v>
      </c>
      <c r="G14" s="115" t="s">
        <v>55</v>
      </c>
    </row>
    <row r="15" spans="1:7" s="119" customFormat="1" ht="183" customHeight="1" x14ac:dyDescent="0.25">
      <c r="A15" s="291" t="s">
        <v>56</v>
      </c>
      <c r="B15" s="121" t="s">
        <v>57</v>
      </c>
      <c r="C15" s="115" t="s">
        <v>58</v>
      </c>
      <c r="D15" s="131" t="s">
        <v>59</v>
      </c>
      <c r="E15" s="205">
        <v>46049</v>
      </c>
      <c r="F15" s="115" t="s">
        <v>60</v>
      </c>
      <c r="G15" s="206" t="s">
        <v>61</v>
      </c>
    </row>
    <row r="16" spans="1:7" s="119" customFormat="1" ht="162" customHeight="1" x14ac:dyDescent="0.25">
      <c r="A16" s="292"/>
      <c r="B16" s="122" t="s">
        <v>62</v>
      </c>
      <c r="C16" s="115" t="s">
        <v>63</v>
      </c>
      <c r="D16" s="130" t="s">
        <v>59</v>
      </c>
      <c r="E16" s="205">
        <v>46049</v>
      </c>
      <c r="F16" s="115" t="s">
        <v>60</v>
      </c>
      <c r="G16" s="139" t="s">
        <v>64</v>
      </c>
    </row>
    <row r="17" spans="1:7" s="119" customFormat="1" ht="136.5" customHeight="1" x14ac:dyDescent="0.25">
      <c r="A17" s="291" t="s">
        <v>65</v>
      </c>
      <c r="B17" s="114" t="s">
        <v>66</v>
      </c>
      <c r="C17" s="115" t="s">
        <v>67</v>
      </c>
      <c r="D17" s="127" t="s">
        <v>28</v>
      </c>
      <c r="E17" s="127" t="s">
        <v>14</v>
      </c>
      <c r="F17" s="115" t="s">
        <v>15</v>
      </c>
      <c r="G17" s="115" t="s">
        <v>68</v>
      </c>
    </row>
    <row r="18" spans="1:7" s="119" customFormat="1" ht="227.25" customHeight="1" x14ac:dyDescent="0.25">
      <c r="A18" s="291"/>
      <c r="B18" s="114" t="s">
        <v>69</v>
      </c>
      <c r="C18" s="115" t="s">
        <v>70</v>
      </c>
      <c r="D18" s="127" t="s">
        <v>71</v>
      </c>
      <c r="E18" s="205" t="s">
        <v>72</v>
      </c>
      <c r="F18" s="115" t="s">
        <v>73</v>
      </c>
      <c r="G18" s="140" t="s">
        <v>74</v>
      </c>
    </row>
    <row r="19" spans="1:7" s="119" customFormat="1" ht="80.25" customHeight="1" x14ac:dyDescent="0.25">
      <c r="A19" s="291"/>
      <c r="B19" s="114" t="s">
        <v>75</v>
      </c>
      <c r="C19" s="115" t="s">
        <v>76</v>
      </c>
      <c r="D19" s="127" t="s">
        <v>77</v>
      </c>
      <c r="E19" s="205" t="s">
        <v>72</v>
      </c>
      <c r="F19" s="115" t="s">
        <v>73</v>
      </c>
      <c r="G19" s="139" t="s">
        <v>78</v>
      </c>
    </row>
    <row r="20" spans="1:7" s="119" customFormat="1" ht="159.75" customHeight="1" x14ac:dyDescent="0.25">
      <c r="A20" s="291"/>
      <c r="B20" s="114" t="s">
        <v>79</v>
      </c>
      <c r="C20" s="115" t="s">
        <v>80</v>
      </c>
      <c r="D20" s="127" t="s">
        <v>81</v>
      </c>
      <c r="E20" s="205" t="s">
        <v>72</v>
      </c>
      <c r="F20" s="115" t="s">
        <v>73</v>
      </c>
      <c r="G20" s="140" t="s">
        <v>82</v>
      </c>
    </row>
    <row r="21" spans="1:7" s="119" customFormat="1" ht="186" customHeight="1" x14ac:dyDescent="0.25">
      <c r="A21" s="292"/>
      <c r="B21" s="114" t="s">
        <v>83</v>
      </c>
      <c r="C21" s="115" t="s">
        <v>84</v>
      </c>
      <c r="D21" s="127" t="s">
        <v>85</v>
      </c>
      <c r="E21" s="205" t="s">
        <v>72</v>
      </c>
      <c r="F21" s="115" t="s">
        <v>73</v>
      </c>
      <c r="G21" s="140" t="s">
        <v>86</v>
      </c>
    </row>
    <row r="22" spans="1:7" s="119" customFormat="1" ht="79.5" customHeight="1" x14ac:dyDescent="0.25">
      <c r="A22" s="291" t="s">
        <v>87</v>
      </c>
      <c r="B22" s="117" t="s">
        <v>88</v>
      </c>
      <c r="C22" s="115" t="s">
        <v>89</v>
      </c>
      <c r="D22" s="127" t="s">
        <v>90</v>
      </c>
      <c r="E22" s="207" t="s">
        <v>14</v>
      </c>
      <c r="F22" s="118" t="s">
        <v>15</v>
      </c>
      <c r="G22" s="293" t="s">
        <v>91</v>
      </c>
    </row>
    <row r="23" spans="1:7" s="119" customFormat="1" ht="78.75" customHeight="1" x14ac:dyDescent="0.25">
      <c r="A23" s="292"/>
      <c r="B23" s="114" t="s">
        <v>92</v>
      </c>
      <c r="C23" s="115" t="s">
        <v>93</v>
      </c>
      <c r="D23" s="127" t="s">
        <v>94</v>
      </c>
      <c r="E23" s="127" t="s">
        <v>14</v>
      </c>
      <c r="F23" s="115" t="s">
        <v>15</v>
      </c>
      <c r="G23" s="294"/>
    </row>
    <row r="24" spans="1:7" s="119" customFormat="1" ht="169.5" customHeight="1" x14ac:dyDescent="0.25">
      <c r="A24" s="290" t="s">
        <v>95</v>
      </c>
      <c r="B24" s="114" t="s">
        <v>96</v>
      </c>
      <c r="C24" s="120" t="s">
        <v>97</v>
      </c>
      <c r="D24" s="128" t="s">
        <v>94</v>
      </c>
      <c r="E24" s="127" t="s">
        <v>14</v>
      </c>
      <c r="F24" s="115" t="s">
        <v>15</v>
      </c>
      <c r="G24" s="115" t="s">
        <v>98</v>
      </c>
    </row>
    <row r="25" spans="1:7" s="119" customFormat="1" ht="140.25" customHeight="1" x14ac:dyDescent="0.25">
      <c r="A25" s="291"/>
      <c r="B25" s="114" t="s">
        <v>99</v>
      </c>
      <c r="C25" s="116" t="s">
        <v>100</v>
      </c>
      <c r="D25" s="127" t="s">
        <v>28</v>
      </c>
      <c r="E25" s="127" t="s">
        <v>14</v>
      </c>
      <c r="F25" s="115" t="s">
        <v>15</v>
      </c>
      <c r="G25" s="115" t="s">
        <v>101</v>
      </c>
    </row>
    <row r="26" spans="1:7" s="119" customFormat="1" ht="99.75" customHeight="1" x14ac:dyDescent="0.25">
      <c r="A26" s="292"/>
      <c r="B26" s="114" t="s">
        <v>102</v>
      </c>
      <c r="C26" s="115" t="s">
        <v>103</v>
      </c>
      <c r="D26" s="127" t="s">
        <v>104</v>
      </c>
      <c r="E26" s="127" t="s">
        <v>14</v>
      </c>
      <c r="F26" s="115" t="s">
        <v>15</v>
      </c>
      <c r="G26" s="115" t="s">
        <v>105</v>
      </c>
    </row>
  </sheetData>
  <autoFilter ref="C3:G3" xr:uid="{3586A7C9-031B-41B8-9B60-6C224D286CE0}"/>
  <mergeCells count="11">
    <mergeCell ref="A24:A26"/>
    <mergeCell ref="A17:A21"/>
    <mergeCell ref="A22:A23"/>
    <mergeCell ref="G22:G23"/>
    <mergeCell ref="A1:G1"/>
    <mergeCell ref="A2:D2"/>
    <mergeCell ref="E2:F2"/>
    <mergeCell ref="A4:A7"/>
    <mergeCell ref="A8:A11"/>
    <mergeCell ref="A12:A13"/>
    <mergeCell ref="A15:A16"/>
  </mergeCells>
  <phoneticPr fontId="9"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6143-17E4-45F8-8742-32F147967096}">
  <sheetPr>
    <tabColor rgb="FF00B0F0"/>
  </sheetPr>
  <dimension ref="A2:N17"/>
  <sheetViews>
    <sheetView workbookViewId="0">
      <selection activeCell="A17" sqref="A17"/>
    </sheetView>
  </sheetViews>
  <sheetFormatPr baseColWidth="10" defaultColWidth="9" defaultRowHeight="15.75" x14ac:dyDescent="0.25"/>
  <cols>
    <col min="1" max="1" width="29" style="103" customWidth="1"/>
    <col min="2" max="2" width="12.25" style="103" bestFit="1" customWidth="1"/>
    <col min="3" max="3" width="12.375" style="103" bestFit="1" customWidth="1"/>
    <col min="4" max="4" width="39.875" style="103" customWidth="1"/>
    <col min="5" max="5" width="5.375" style="103" bestFit="1" customWidth="1"/>
    <col min="6" max="6" width="5.625" style="103" bestFit="1" customWidth="1"/>
    <col min="7" max="7" width="6.375" style="103" bestFit="1" customWidth="1"/>
    <col min="8" max="8" width="13.375" style="103" bestFit="1" customWidth="1"/>
    <col min="9" max="16384" width="9" style="103"/>
  </cols>
  <sheetData>
    <row r="2" spans="1:14" ht="28.5" customHeight="1" x14ac:dyDescent="0.25">
      <c r="A2" s="360" t="s">
        <v>504</v>
      </c>
      <c r="B2" s="360"/>
      <c r="C2" s="360"/>
      <c r="D2" s="360"/>
      <c r="E2" s="360"/>
      <c r="F2" s="360"/>
      <c r="G2" s="360"/>
      <c r="H2" s="360"/>
      <c r="I2" s="360"/>
      <c r="J2" s="360"/>
      <c r="K2" s="360"/>
      <c r="L2" s="360"/>
      <c r="M2" s="360"/>
      <c r="N2" s="360"/>
    </row>
    <row r="3" spans="1:14" ht="54.75" customHeight="1" x14ac:dyDescent="0.25">
      <c r="A3" s="360"/>
      <c r="B3" s="360"/>
      <c r="C3" s="360"/>
      <c r="D3" s="360"/>
      <c r="E3" s="360"/>
      <c r="F3" s="360"/>
      <c r="G3" s="360"/>
      <c r="H3" s="360"/>
      <c r="I3" s="360"/>
      <c r="J3" s="360"/>
      <c r="K3" s="360"/>
      <c r="L3" s="360"/>
      <c r="M3" s="360"/>
      <c r="N3" s="360"/>
    </row>
    <row r="4" spans="1:14" ht="19.5" customHeight="1" x14ac:dyDescent="0.25">
      <c r="A4" s="102"/>
      <c r="B4" s="110"/>
      <c r="C4" s="102"/>
      <c r="D4" s="102"/>
      <c r="E4" s="102"/>
      <c r="F4" s="102"/>
      <c r="G4" s="102"/>
      <c r="H4" s="102"/>
      <c r="I4" s="102"/>
      <c r="J4" s="102"/>
      <c r="K4" s="102"/>
      <c r="L4" s="102"/>
      <c r="M4" s="102"/>
      <c r="N4" s="102"/>
    </row>
    <row r="5" spans="1:14" x14ac:dyDescent="0.25">
      <c r="A5" s="279"/>
      <c r="B5" s="110" t="s">
        <v>505</v>
      </c>
      <c r="C5" s="279"/>
      <c r="D5" s="279"/>
      <c r="E5" s="279"/>
      <c r="F5" s="279"/>
      <c r="G5" s="279"/>
      <c r="H5" s="279"/>
      <c r="I5" s="279"/>
      <c r="J5" s="279"/>
      <c r="K5" s="279"/>
      <c r="L5" s="279"/>
      <c r="M5" s="279"/>
      <c r="N5" s="279"/>
    </row>
    <row r="6" spans="1:14" x14ac:dyDescent="0.25">
      <c r="A6" s="106" t="s">
        <v>506</v>
      </c>
      <c r="B6" s="104" t="s">
        <v>507</v>
      </c>
      <c r="C6" s="104" t="s">
        <v>508</v>
      </c>
      <c r="D6" s="104" t="s">
        <v>509</v>
      </c>
      <c r="E6" s="279" t="s">
        <v>510</v>
      </c>
      <c r="F6" s="279" t="s">
        <v>511</v>
      </c>
      <c r="G6" s="279" t="s">
        <v>512</v>
      </c>
      <c r="H6" s="279" t="s">
        <v>513</v>
      </c>
      <c r="I6" s="279"/>
      <c r="J6" s="279"/>
      <c r="K6" s="279"/>
      <c r="L6" s="279"/>
      <c r="M6" s="279"/>
      <c r="N6" s="279"/>
    </row>
    <row r="7" spans="1:14" ht="31.5" x14ac:dyDescent="0.25">
      <c r="A7" s="105" t="s">
        <v>514</v>
      </c>
      <c r="B7" s="279" t="s">
        <v>515</v>
      </c>
      <c r="C7" s="279" t="s">
        <v>515</v>
      </c>
      <c r="D7" s="111"/>
      <c r="E7" s="279"/>
      <c r="F7" s="279"/>
      <c r="G7" s="279"/>
      <c r="H7" s="279"/>
      <c r="I7" s="279"/>
      <c r="J7" s="279"/>
      <c r="K7" s="279"/>
      <c r="L7" s="279"/>
      <c r="M7" s="279"/>
      <c r="N7" s="279"/>
    </row>
    <row r="8" spans="1:14" x14ac:dyDescent="0.25">
      <c r="A8" s="105" t="s">
        <v>516</v>
      </c>
      <c r="B8" s="279" t="s">
        <v>515</v>
      </c>
      <c r="C8" s="279" t="s">
        <v>515</v>
      </c>
      <c r="D8" s="279"/>
      <c r="E8" s="279" t="s">
        <v>517</v>
      </c>
      <c r="F8" s="279"/>
      <c r="G8" s="279"/>
      <c r="H8" s="279"/>
      <c r="I8" s="279"/>
      <c r="J8" s="279"/>
      <c r="K8" s="279"/>
      <c r="L8" s="279"/>
      <c r="M8" s="279"/>
      <c r="N8" s="279"/>
    </row>
    <row r="9" spans="1:14" ht="47.25" x14ac:dyDescent="0.25">
      <c r="A9" s="280" t="s">
        <v>218</v>
      </c>
      <c r="B9" s="279" t="s">
        <v>515</v>
      </c>
      <c r="C9" s="279" t="s">
        <v>515</v>
      </c>
      <c r="D9" s="107" t="s">
        <v>518</v>
      </c>
      <c r="E9" s="279" t="s">
        <v>515</v>
      </c>
      <c r="F9" s="279"/>
      <c r="G9" s="279"/>
      <c r="H9" s="279"/>
      <c r="I9" s="279"/>
      <c r="J9" s="279"/>
      <c r="K9" s="279"/>
      <c r="L9" s="279"/>
      <c r="M9" s="279"/>
      <c r="N9" s="279"/>
    </row>
    <row r="10" spans="1:14" ht="26.25" customHeight="1" x14ac:dyDescent="0.25">
      <c r="A10" s="280" t="s">
        <v>129</v>
      </c>
      <c r="B10" s="279"/>
      <c r="C10" s="279"/>
      <c r="D10" s="279"/>
      <c r="E10" s="279" t="s">
        <v>515</v>
      </c>
      <c r="F10" s="279"/>
      <c r="G10" s="279"/>
      <c r="H10" s="279" t="s">
        <v>515</v>
      </c>
      <c r="I10" s="279"/>
      <c r="J10" s="279"/>
      <c r="K10" s="279"/>
      <c r="L10" s="279"/>
      <c r="M10" s="279"/>
      <c r="N10" s="279"/>
    </row>
    <row r="11" spans="1:14" ht="47.25" x14ac:dyDescent="0.25">
      <c r="A11" s="280" t="s">
        <v>157</v>
      </c>
      <c r="B11" s="279" t="s">
        <v>515</v>
      </c>
      <c r="C11" s="279" t="s">
        <v>515</v>
      </c>
      <c r="D11" s="279"/>
      <c r="E11" s="279" t="s">
        <v>515</v>
      </c>
      <c r="F11" s="279"/>
      <c r="G11" s="279"/>
      <c r="H11" s="279"/>
      <c r="I11" s="279"/>
      <c r="J11" s="279"/>
      <c r="K11" s="279"/>
      <c r="L11" s="279"/>
      <c r="M11" s="279"/>
      <c r="N11" s="279"/>
    </row>
    <row r="12" spans="1:14" ht="47.25" x14ac:dyDescent="0.25">
      <c r="A12" s="280" t="s">
        <v>201</v>
      </c>
      <c r="B12" s="279" t="s">
        <v>515</v>
      </c>
      <c r="C12" s="279" t="s">
        <v>515</v>
      </c>
      <c r="D12" s="280" t="s">
        <v>519</v>
      </c>
      <c r="E12" s="279" t="s">
        <v>515</v>
      </c>
      <c r="F12" s="279"/>
      <c r="G12" s="279" t="s">
        <v>515</v>
      </c>
      <c r="H12" s="279"/>
      <c r="I12" s="279"/>
      <c r="J12" s="279"/>
      <c r="K12" s="279"/>
      <c r="L12" s="279"/>
      <c r="M12" s="279"/>
      <c r="N12" s="279"/>
    </row>
    <row r="13" spans="1:14" ht="31.5" x14ac:dyDescent="0.25">
      <c r="A13" s="281" t="s">
        <v>28</v>
      </c>
      <c r="B13" s="279" t="s">
        <v>520</v>
      </c>
      <c r="C13" s="279"/>
      <c r="D13" s="108" t="s">
        <v>521</v>
      </c>
      <c r="E13" s="279"/>
      <c r="F13" s="279" t="s">
        <v>517</v>
      </c>
      <c r="G13" s="279" t="s">
        <v>517</v>
      </c>
      <c r="H13" s="279" t="s">
        <v>515</v>
      </c>
      <c r="I13" s="279"/>
      <c r="J13" s="279"/>
      <c r="K13" s="279"/>
      <c r="L13" s="279"/>
      <c r="M13" s="279"/>
      <c r="N13" s="279"/>
    </row>
    <row r="14" spans="1:14" ht="47.25" x14ac:dyDescent="0.25">
      <c r="A14" s="281" t="s">
        <v>397</v>
      </c>
      <c r="B14" s="279" t="s">
        <v>515</v>
      </c>
      <c r="C14" s="279" t="s">
        <v>515</v>
      </c>
      <c r="D14" s="279"/>
      <c r="E14" s="279"/>
      <c r="F14" s="279"/>
      <c r="G14" s="279"/>
      <c r="H14" s="279" t="s">
        <v>515</v>
      </c>
      <c r="I14" s="279"/>
      <c r="J14" s="279"/>
      <c r="K14" s="279"/>
      <c r="L14" s="279"/>
      <c r="M14" s="279"/>
      <c r="N14" s="279"/>
    </row>
    <row r="15" spans="1:14" x14ac:dyDescent="0.25">
      <c r="A15" s="279" t="s">
        <v>522</v>
      </c>
      <c r="B15" s="279"/>
      <c r="C15" s="279"/>
      <c r="D15" s="279"/>
      <c r="E15" s="279"/>
      <c r="F15" s="279"/>
      <c r="G15" s="279"/>
      <c r="H15" s="279"/>
      <c r="I15" s="279"/>
      <c r="J15" s="279"/>
      <c r="K15" s="279"/>
      <c r="L15" s="279"/>
      <c r="M15" s="279"/>
      <c r="N15" s="279"/>
    </row>
    <row r="16" spans="1:14" x14ac:dyDescent="0.25">
      <c r="A16" s="279" t="s">
        <v>523</v>
      </c>
      <c r="B16" s="279" t="s">
        <v>515</v>
      </c>
      <c r="C16" s="279" t="s">
        <v>515</v>
      </c>
      <c r="D16" s="279"/>
      <c r="E16" s="279"/>
      <c r="F16" s="279"/>
      <c r="G16" s="279"/>
      <c r="H16" s="279"/>
      <c r="I16" s="279"/>
      <c r="J16" s="279"/>
      <c r="K16" s="279"/>
      <c r="L16" s="279"/>
      <c r="M16" s="279"/>
      <c r="N16" s="279"/>
    </row>
    <row r="17" spans="1:7" x14ac:dyDescent="0.25">
      <c r="A17" s="279" t="s">
        <v>524</v>
      </c>
      <c r="B17" s="279" t="s">
        <v>515</v>
      </c>
      <c r="C17" s="279" t="s">
        <v>515</v>
      </c>
      <c r="D17" s="279"/>
      <c r="E17" s="279"/>
      <c r="F17" s="279"/>
      <c r="G17" s="279" t="s">
        <v>515</v>
      </c>
    </row>
  </sheetData>
  <mergeCells count="1">
    <mergeCell ref="A2:N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7D00-B9A9-426B-A5E5-104EC7C4306B}">
  <sheetPr filterMode="1"/>
  <dimension ref="A1:Z53"/>
  <sheetViews>
    <sheetView showGridLines="0" topLeftCell="A3" zoomScale="80" zoomScaleNormal="80" workbookViewId="0">
      <pane ySplit="1" topLeftCell="A12" activePane="bottomLeft" state="frozen"/>
      <selection activeCell="K3" sqref="K3"/>
      <selection pane="bottomLeft" activeCell="D26" sqref="D26"/>
    </sheetView>
  </sheetViews>
  <sheetFormatPr baseColWidth="10" defaultColWidth="11.5" defaultRowHeight="15" x14ac:dyDescent="0.25"/>
  <cols>
    <col min="1" max="1" width="14.625" style="2" customWidth="1"/>
    <col min="2" max="2" width="33" style="2" customWidth="1"/>
    <col min="3" max="3" width="6.25" style="2" customWidth="1"/>
    <col min="4" max="4" width="36.875" style="2" customWidth="1"/>
    <col min="5" max="5" width="27.375" style="2" customWidth="1"/>
    <col min="6" max="6" width="15" style="2" customWidth="1"/>
    <col min="7" max="7" width="26.625" style="2" customWidth="1"/>
    <col min="8" max="8" width="18.125" style="49" customWidth="1"/>
    <col min="9" max="10" width="18.625" style="49" customWidth="1"/>
    <col min="11" max="11" width="15.125" style="64" customWidth="1"/>
    <col min="12" max="12" width="18" style="49" customWidth="1"/>
    <col min="13" max="13" width="47.625" style="2" customWidth="1"/>
    <col min="14" max="14" width="42.625" style="2" customWidth="1"/>
    <col min="15" max="15" width="18.875" style="50" customWidth="1"/>
    <col min="16" max="16" width="21" style="2" customWidth="1"/>
    <col min="17" max="17" width="16.625" style="49" customWidth="1"/>
    <col min="18" max="18" width="34.625" style="2" customWidth="1"/>
    <col min="19" max="19" width="14.5" style="67" customWidth="1"/>
    <col min="20" max="20" width="15.625" style="68" customWidth="1"/>
    <col min="21" max="21" width="49" style="68" customWidth="1"/>
    <col min="22" max="22" width="24.375" style="68" customWidth="1"/>
    <col min="23" max="23" width="17.125" style="2" customWidth="1"/>
    <col min="24" max="24" width="20.5" style="2" customWidth="1"/>
    <col min="25" max="25" width="18.75" style="2" customWidth="1"/>
    <col min="26" max="26" width="26.5" style="2" customWidth="1"/>
    <col min="27" max="16384" width="11.5" style="2"/>
  </cols>
  <sheetData>
    <row r="1" spans="1:26" ht="38.25" customHeight="1" thickTop="1" thickBot="1" x14ac:dyDescent="0.3">
      <c r="B1" s="300" t="s">
        <v>106</v>
      </c>
      <c r="C1" s="301"/>
      <c r="D1" s="301"/>
      <c r="E1" s="301"/>
      <c r="F1" s="301"/>
      <c r="G1" s="302"/>
      <c r="H1" s="301"/>
      <c r="I1" s="301"/>
      <c r="J1" s="303"/>
      <c r="K1" s="48"/>
    </row>
    <row r="2" spans="1:26" ht="39.950000000000003" customHeight="1" thickTop="1" thickBot="1" x14ac:dyDescent="0.3">
      <c r="B2" s="47" t="s">
        <v>107</v>
      </c>
      <c r="C2" s="305" t="s">
        <v>108</v>
      </c>
      <c r="D2" s="306"/>
      <c r="E2" s="306"/>
      <c r="F2" s="306"/>
      <c r="G2" s="307"/>
      <c r="H2" s="308"/>
      <c r="I2" s="51" t="s">
        <v>2</v>
      </c>
      <c r="J2" s="52" t="s">
        <v>109</v>
      </c>
      <c r="K2" s="324" t="s">
        <v>110</v>
      </c>
      <c r="L2" s="325"/>
      <c r="M2" s="325"/>
      <c r="N2" s="325"/>
      <c r="O2" s="319" t="s">
        <v>111</v>
      </c>
      <c r="P2" s="320"/>
      <c r="Q2" s="320"/>
      <c r="R2" s="321"/>
      <c r="S2" s="322" t="s">
        <v>112</v>
      </c>
      <c r="T2" s="323"/>
      <c r="U2" s="323"/>
      <c r="V2" s="323"/>
      <c r="W2" s="319" t="s">
        <v>111</v>
      </c>
      <c r="X2" s="320"/>
      <c r="Y2" s="320"/>
      <c r="Z2" s="321"/>
    </row>
    <row r="3" spans="1:26" s="3" customFormat="1" ht="93.75" customHeight="1" thickTop="1" thickBot="1" x14ac:dyDescent="0.3">
      <c r="A3" s="51" t="s">
        <v>525</v>
      </c>
      <c r="B3" s="51" t="s">
        <v>113</v>
      </c>
      <c r="C3" s="51" t="s">
        <v>4</v>
      </c>
      <c r="D3" s="51" t="s">
        <v>114</v>
      </c>
      <c r="E3" s="51" t="s">
        <v>115</v>
      </c>
      <c r="F3" s="51" t="s">
        <v>116</v>
      </c>
      <c r="G3" s="51" t="s">
        <v>117</v>
      </c>
      <c r="H3" s="51" t="s">
        <v>118</v>
      </c>
      <c r="I3" s="51" t="s">
        <v>119</v>
      </c>
      <c r="J3" s="51" t="s">
        <v>120</v>
      </c>
      <c r="K3" s="53" t="s">
        <v>7</v>
      </c>
      <c r="L3" s="54" t="s">
        <v>121</v>
      </c>
      <c r="M3" s="54" t="s">
        <v>122</v>
      </c>
      <c r="N3" s="54" t="s">
        <v>123</v>
      </c>
      <c r="O3" s="55" t="s">
        <v>7</v>
      </c>
      <c r="P3" s="56" t="s">
        <v>8</v>
      </c>
      <c r="Q3" s="56" t="s">
        <v>124</v>
      </c>
      <c r="R3" s="56" t="s">
        <v>125</v>
      </c>
      <c r="S3" s="69" t="s">
        <v>7</v>
      </c>
      <c r="T3" s="70" t="s">
        <v>121</v>
      </c>
      <c r="U3" s="70" t="s">
        <v>122</v>
      </c>
      <c r="V3" s="70" t="s">
        <v>123</v>
      </c>
      <c r="W3" s="55" t="s">
        <v>7</v>
      </c>
      <c r="X3" s="56" t="s">
        <v>8</v>
      </c>
      <c r="Y3" s="56" t="s">
        <v>526</v>
      </c>
      <c r="Z3" s="56" t="s">
        <v>125</v>
      </c>
    </row>
    <row r="4" spans="1:26" s="3" customFormat="1" ht="171.75" hidden="1" customHeight="1" thickTop="1" thickBot="1" x14ac:dyDescent="0.3">
      <c r="A4" s="216" t="s">
        <v>527</v>
      </c>
      <c r="B4" s="212" t="s">
        <v>126</v>
      </c>
      <c r="C4" s="57">
        <v>1</v>
      </c>
      <c r="D4" s="151" t="s">
        <v>127</v>
      </c>
      <c r="E4" s="151" t="s">
        <v>128</v>
      </c>
      <c r="F4" s="96">
        <v>1</v>
      </c>
      <c r="G4" s="152" t="s">
        <v>129</v>
      </c>
      <c r="H4" s="142">
        <v>45818</v>
      </c>
      <c r="I4" s="142">
        <v>46022</v>
      </c>
      <c r="J4" s="96" t="s">
        <v>130</v>
      </c>
      <c r="K4" s="142">
        <v>45936</v>
      </c>
      <c r="L4" s="153">
        <v>0.7</v>
      </c>
      <c r="M4" s="151" t="s">
        <v>131</v>
      </c>
      <c r="N4" s="151" t="s">
        <v>132</v>
      </c>
      <c r="O4" s="142">
        <v>45950</v>
      </c>
      <c r="P4" s="96" t="s">
        <v>15</v>
      </c>
      <c r="Q4" s="96" t="s">
        <v>133</v>
      </c>
      <c r="R4" s="151" t="s">
        <v>134</v>
      </c>
      <c r="S4" s="142">
        <v>46045</v>
      </c>
      <c r="T4" s="154">
        <v>1</v>
      </c>
      <c r="U4" s="151" t="s">
        <v>135</v>
      </c>
      <c r="V4" s="151" t="s">
        <v>136</v>
      </c>
      <c r="W4" s="11">
        <v>46045</v>
      </c>
      <c r="X4" s="10" t="s">
        <v>60</v>
      </c>
      <c r="Y4" s="10" t="s">
        <v>137</v>
      </c>
      <c r="Z4" s="10" t="s">
        <v>138</v>
      </c>
    </row>
    <row r="5" spans="1:26" s="3" customFormat="1" ht="93" hidden="1" customHeight="1" thickTop="1" thickBot="1" x14ac:dyDescent="0.3">
      <c r="A5" s="216" t="s">
        <v>527</v>
      </c>
      <c r="B5" s="212" t="s">
        <v>126</v>
      </c>
      <c r="C5" s="310">
        <v>2</v>
      </c>
      <c r="D5" s="316" t="s">
        <v>139</v>
      </c>
      <c r="E5" s="316" t="s">
        <v>140</v>
      </c>
      <c r="F5" s="96">
        <v>2</v>
      </c>
      <c r="G5" s="309" t="s">
        <v>129</v>
      </c>
      <c r="H5" s="142" t="s">
        <v>141</v>
      </c>
      <c r="I5" s="142" t="s">
        <v>142</v>
      </c>
      <c r="J5" s="316" t="s">
        <v>130</v>
      </c>
      <c r="K5" s="142">
        <v>45936</v>
      </c>
      <c r="L5" s="155">
        <v>0.8</v>
      </c>
      <c r="M5" s="151" t="s">
        <v>143</v>
      </c>
      <c r="N5" s="151" t="s">
        <v>144</v>
      </c>
      <c r="O5" s="142">
        <v>45950</v>
      </c>
      <c r="P5" s="96" t="s">
        <v>15</v>
      </c>
      <c r="Q5" s="96" t="s">
        <v>133</v>
      </c>
      <c r="R5" s="151" t="s">
        <v>134</v>
      </c>
      <c r="S5" s="142">
        <v>46045</v>
      </c>
      <c r="T5" s="154">
        <v>1</v>
      </c>
      <c r="U5" s="151" t="s">
        <v>145</v>
      </c>
      <c r="V5" s="151" t="s">
        <v>146</v>
      </c>
      <c r="W5" s="11">
        <v>46045</v>
      </c>
      <c r="X5" s="10" t="s">
        <v>60</v>
      </c>
      <c r="Y5" s="10" t="s">
        <v>137</v>
      </c>
      <c r="Z5" s="10" t="s">
        <v>147</v>
      </c>
    </row>
    <row r="6" spans="1:26" s="3" customFormat="1" ht="72.75" hidden="1" customHeight="1" thickTop="1" thickBot="1" x14ac:dyDescent="0.3">
      <c r="A6" s="216" t="s">
        <v>527</v>
      </c>
      <c r="B6" s="212" t="s">
        <v>126</v>
      </c>
      <c r="C6" s="312"/>
      <c r="D6" s="318"/>
      <c r="E6" s="318"/>
      <c r="F6" s="96">
        <v>3</v>
      </c>
      <c r="G6" s="309"/>
      <c r="H6" s="156" t="s">
        <v>148</v>
      </c>
      <c r="I6" s="156" t="s">
        <v>149</v>
      </c>
      <c r="J6" s="318"/>
      <c r="K6" s="156" t="s">
        <v>150</v>
      </c>
      <c r="L6" s="96" t="s">
        <v>150</v>
      </c>
      <c r="M6" s="96" t="s">
        <v>151</v>
      </c>
      <c r="N6" s="151" t="s">
        <v>150</v>
      </c>
      <c r="O6" s="156">
        <v>45950</v>
      </c>
      <c r="P6" s="96" t="s">
        <v>15</v>
      </c>
      <c r="Q6" s="96" t="s">
        <v>152</v>
      </c>
      <c r="R6" s="96" t="s">
        <v>153</v>
      </c>
      <c r="S6" s="157"/>
      <c r="T6" s="157"/>
      <c r="U6" s="157"/>
      <c r="V6" s="96" t="s">
        <v>153</v>
      </c>
      <c r="W6" s="11">
        <v>46045</v>
      </c>
      <c r="X6" s="10" t="s">
        <v>60</v>
      </c>
      <c r="Y6" s="10" t="s">
        <v>152</v>
      </c>
      <c r="Z6" s="10" t="s">
        <v>153</v>
      </c>
    </row>
    <row r="7" spans="1:26" ht="228" hidden="1" customHeight="1" thickTop="1" thickBot="1" x14ac:dyDescent="0.3">
      <c r="A7" s="216" t="s">
        <v>527</v>
      </c>
      <c r="B7" s="212" t="s">
        <v>126</v>
      </c>
      <c r="C7" s="57">
        <v>3</v>
      </c>
      <c r="D7" s="151" t="s">
        <v>155</v>
      </c>
      <c r="E7" s="96" t="s">
        <v>156</v>
      </c>
      <c r="F7" s="96">
        <v>1</v>
      </c>
      <c r="G7" s="96" t="s">
        <v>157</v>
      </c>
      <c r="H7" s="156">
        <v>45839</v>
      </c>
      <c r="I7" s="156">
        <v>45900</v>
      </c>
      <c r="J7" s="96" t="s">
        <v>130</v>
      </c>
      <c r="K7" s="156">
        <v>45933</v>
      </c>
      <c r="L7" s="154">
        <v>1</v>
      </c>
      <c r="M7" s="151" t="s">
        <v>158</v>
      </c>
      <c r="N7" s="151" t="s">
        <v>159</v>
      </c>
      <c r="O7" s="156">
        <v>45945</v>
      </c>
      <c r="P7" s="96" t="s">
        <v>15</v>
      </c>
      <c r="Q7" s="96" t="s">
        <v>137</v>
      </c>
      <c r="R7" s="96" t="s">
        <v>160</v>
      </c>
      <c r="S7" s="157" t="s">
        <v>161</v>
      </c>
      <c r="T7" s="157" t="s">
        <v>161</v>
      </c>
      <c r="U7" s="157" t="s">
        <v>161</v>
      </c>
      <c r="V7" s="157" t="s">
        <v>161</v>
      </c>
      <c r="W7" s="11" t="s">
        <v>161</v>
      </c>
      <c r="X7" s="10" t="s">
        <v>161</v>
      </c>
      <c r="Y7" s="10" t="s">
        <v>161</v>
      </c>
      <c r="Z7" s="10" t="s">
        <v>162</v>
      </c>
    </row>
    <row r="8" spans="1:26" ht="156.75" hidden="1" customHeight="1" thickTop="1" thickBot="1" x14ac:dyDescent="0.3">
      <c r="A8" s="216" t="s">
        <v>527</v>
      </c>
      <c r="B8" s="212" t="s">
        <v>126</v>
      </c>
      <c r="C8" s="57">
        <v>4</v>
      </c>
      <c r="D8" s="151" t="s">
        <v>163</v>
      </c>
      <c r="E8" s="96" t="s">
        <v>164</v>
      </c>
      <c r="F8" s="96">
        <v>1</v>
      </c>
      <c r="G8" s="96" t="s">
        <v>165</v>
      </c>
      <c r="H8" s="156">
        <v>45901</v>
      </c>
      <c r="I8" s="156">
        <v>46022</v>
      </c>
      <c r="J8" s="96" t="s">
        <v>130</v>
      </c>
      <c r="K8" s="156">
        <v>45946</v>
      </c>
      <c r="L8" s="155">
        <v>1</v>
      </c>
      <c r="M8" s="151" t="s">
        <v>166</v>
      </c>
      <c r="N8" s="158" t="s">
        <v>167</v>
      </c>
      <c r="O8" s="156">
        <v>45950</v>
      </c>
      <c r="P8" s="96" t="s">
        <v>15</v>
      </c>
      <c r="Q8" s="96" t="s">
        <v>137</v>
      </c>
      <c r="R8" s="96" t="s">
        <v>160</v>
      </c>
      <c r="S8" s="157" t="s">
        <v>161</v>
      </c>
      <c r="T8" s="157" t="s">
        <v>161</v>
      </c>
      <c r="U8" s="157" t="s">
        <v>161</v>
      </c>
      <c r="V8" s="157" t="s">
        <v>161</v>
      </c>
      <c r="W8" s="11" t="s">
        <v>161</v>
      </c>
      <c r="X8" s="10" t="s">
        <v>161</v>
      </c>
      <c r="Y8" s="10" t="s">
        <v>161</v>
      </c>
      <c r="Z8" s="10" t="s">
        <v>161</v>
      </c>
    </row>
    <row r="9" spans="1:26" ht="288.75" hidden="1" customHeight="1" thickTop="1" thickBot="1" x14ac:dyDescent="0.3">
      <c r="A9" s="216" t="s">
        <v>527</v>
      </c>
      <c r="B9" s="212" t="s">
        <v>126</v>
      </c>
      <c r="C9" s="57">
        <v>5</v>
      </c>
      <c r="D9" s="151" t="s">
        <v>168</v>
      </c>
      <c r="E9" s="151" t="s">
        <v>169</v>
      </c>
      <c r="F9" s="96">
        <v>1</v>
      </c>
      <c r="G9" s="151" t="s">
        <v>157</v>
      </c>
      <c r="H9" s="142">
        <v>45748</v>
      </c>
      <c r="I9" s="142">
        <v>45976</v>
      </c>
      <c r="J9" s="96" t="s">
        <v>130</v>
      </c>
      <c r="K9" s="142">
        <v>45933</v>
      </c>
      <c r="L9" s="155">
        <v>0.8</v>
      </c>
      <c r="M9" s="151" t="s">
        <v>170</v>
      </c>
      <c r="N9" s="151" t="s">
        <v>171</v>
      </c>
      <c r="O9" s="142">
        <v>45945</v>
      </c>
      <c r="P9" s="96" t="s">
        <v>15</v>
      </c>
      <c r="Q9" s="159" t="s">
        <v>172</v>
      </c>
      <c r="R9" s="151" t="s">
        <v>173</v>
      </c>
      <c r="S9" s="142">
        <v>46043</v>
      </c>
      <c r="T9" s="154">
        <v>1</v>
      </c>
      <c r="U9" s="151" t="s">
        <v>174</v>
      </c>
      <c r="V9" s="151" t="s">
        <v>175</v>
      </c>
      <c r="W9" s="156">
        <v>46044</v>
      </c>
      <c r="X9" s="96" t="s">
        <v>60</v>
      </c>
      <c r="Y9" s="96" t="s">
        <v>137</v>
      </c>
      <c r="Z9" s="96" t="s">
        <v>176</v>
      </c>
    </row>
    <row r="10" spans="1:26" ht="375" hidden="1" customHeight="1" thickTop="1" thickBot="1" x14ac:dyDescent="0.3">
      <c r="A10" s="216" t="s">
        <v>527</v>
      </c>
      <c r="B10" s="212" t="s">
        <v>126</v>
      </c>
      <c r="C10" s="57">
        <v>6</v>
      </c>
      <c r="D10" s="96" t="s">
        <v>177</v>
      </c>
      <c r="E10" s="96" t="s">
        <v>178</v>
      </c>
      <c r="F10" s="96">
        <v>1</v>
      </c>
      <c r="G10" s="96" t="s">
        <v>157</v>
      </c>
      <c r="H10" s="142">
        <v>45931</v>
      </c>
      <c r="I10" s="142">
        <v>46234</v>
      </c>
      <c r="J10" s="151" t="s">
        <v>130</v>
      </c>
      <c r="K10" s="96" t="s">
        <v>150</v>
      </c>
      <c r="L10" s="96" t="s">
        <v>150</v>
      </c>
      <c r="M10" s="96" t="s">
        <v>179</v>
      </c>
      <c r="N10" s="96" t="s">
        <v>150</v>
      </c>
      <c r="O10" s="142">
        <v>45945</v>
      </c>
      <c r="P10" s="96" t="s">
        <v>15</v>
      </c>
      <c r="Q10" s="96" t="s">
        <v>137</v>
      </c>
      <c r="R10" s="151" t="s">
        <v>180</v>
      </c>
      <c r="S10" s="142">
        <v>46043</v>
      </c>
      <c r="T10" s="154">
        <v>1</v>
      </c>
      <c r="U10" s="151" t="s">
        <v>181</v>
      </c>
      <c r="V10" s="151" t="s">
        <v>175</v>
      </c>
      <c r="W10" s="156">
        <v>46044</v>
      </c>
      <c r="X10" s="96" t="s">
        <v>60</v>
      </c>
      <c r="Y10" s="96" t="s">
        <v>137</v>
      </c>
      <c r="Z10" s="96" t="s">
        <v>182</v>
      </c>
    </row>
    <row r="11" spans="1:26" ht="106.5" hidden="1" customHeight="1" thickTop="1" thickBot="1" x14ac:dyDescent="0.3">
      <c r="A11" s="216" t="s">
        <v>527</v>
      </c>
      <c r="B11" s="212" t="s">
        <v>183</v>
      </c>
      <c r="C11" s="57">
        <v>7</v>
      </c>
      <c r="D11" s="96" t="s">
        <v>184</v>
      </c>
      <c r="E11" s="96" t="s">
        <v>185</v>
      </c>
      <c r="F11" s="96">
        <v>1</v>
      </c>
      <c r="G11" s="96" t="s">
        <v>129</v>
      </c>
      <c r="H11" s="142">
        <v>45818</v>
      </c>
      <c r="I11" s="142">
        <v>46022</v>
      </c>
      <c r="J11" s="151" t="s">
        <v>130</v>
      </c>
      <c r="K11" s="142">
        <v>45937</v>
      </c>
      <c r="L11" s="155">
        <v>0.3</v>
      </c>
      <c r="M11" s="96" t="s">
        <v>186</v>
      </c>
      <c r="N11" s="151" t="s">
        <v>150</v>
      </c>
      <c r="O11" s="142">
        <v>45950</v>
      </c>
      <c r="P11" s="96" t="s">
        <v>187</v>
      </c>
      <c r="Q11" s="96" t="s">
        <v>133</v>
      </c>
      <c r="R11" s="151" t="s">
        <v>188</v>
      </c>
      <c r="S11" s="142">
        <v>46045</v>
      </c>
      <c r="T11" s="154">
        <v>1</v>
      </c>
      <c r="U11" s="151" t="s">
        <v>189</v>
      </c>
      <c r="V11" s="151" t="s">
        <v>190</v>
      </c>
      <c r="W11" s="156">
        <v>46045</v>
      </c>
      <c r="X11" s="96" t="s">
        <v>191</v>
      </c>
      <c r="Y11" s="96" t="s">
        <v>137</v>
      </c>
      <c r="Z11" s="10" t="s">
        <v>192</v>
      </c>
    </row>
    <row r="12" spans="1:26" ht="106.5" customHeight="1" thickTop="1" thickBot="1" x14ac:dyDescent="0.3">
      <c r="A12" s="216" t="s">
        <v>527</v>
      </c>
      <c r="B12" s="212" t="s">
        <v>183</v>
      </c>
      <c r="C12" s="57">
        <v>8</v>
      </c>
      <c r="D12" s="9" t="s">
        <v>193</v>
      </c>
      <c r="E12" s="10" t="s">
        <v>194</v>
      </c>
      <c r="F12" s="10">
        <v>1</v>
      </c>
      <c r="G12" s="9" t="s">
        <v>195</v>
      </c>
      <c r="H12" s="142">
        <v>45931</v>
      </c>
      <c r="I12" s="142">
        <v>46234</v>
      </c>
      <c r="J12" s="10" t="s">
        <v>130</v>
      </c>
      <c r="K12" s="11" t="s">
        <v>150</v>
      </c>
      <c r="L12" s="10" t="s">
        <v>150</v>
      </c>
      <c r="M12" s="10" t="s">
        <v>179</v>
      </c>
      <c r="N12" s="9" t="s">
        <v>150</v>
      </c>
      <c r="O12" s="61">
        <v>45945</v>
      </c>
      <c r="P12" s="10" t="s">
        <v>15</v>
      </c>
      <c r="Q12" s="10" t="s">
        <v>152</v>
      </c>
      <c r="R12" s="10" t="s">
        <v>180</v>
      </c>
      <c r="S12" s="270">
        <v>46043</v>
      </c>
      <c r="T12" s="134">
        <v>0.5</v>
      </c>
      <c r="U12" s="116" t="s">
        <v>196</v>
      </c>
      <c r="V12" s="141" t="s">
        <v>197</v>
      </c>
      <c r="W12" s="11">
        <v>46044</v>
      </c>
      <c r="X12" s="10" t="s">
        <v>60</v>
      </c>
      <c r="Y12" s="10" t="s">
        <v>133</v>
      </c>
      <c r="Z12" s="10" t="s">
        <v>198</v>
      </c>
    </row>
    <row r="13" spans="1:26" ht="106.5" customHeight="1" thickTop="1" thickBot="1" x14ac:dyDescent="0.3">
      <c r="A13" s="216" t="s">
        <v>527</v>
      </c>
      <c r="B13" s="212" t="s">
        <v>183</v>
      </c>
      <c r="C13" s="57">
        <v>9</v>
      </c>
      <c r="D13" s="9" t="s">
        <v>199</v>
      </c>
      <c r="E13" s="10" t="s">
        <v>200</v>
      </c>
      <c r="F13" s="10">
        <v>1</v>
      </c>
      <c r="G13" s="9" t="s">
        <v>201</v>
      </c>
      <c r="H13" s="142">
        <v>45870</v>
      </c>
      <c r="I13" s="142">
        <v>46053</v>
      </c>
      <c r="J13" s="10" t="s">
        <v>130</v>
      </c>
      <c r="K13" s="11">
        <v>45930</v>
      </c>
      <c r="L13" s="58">
        <v>0.5</v>
      </c>
      <c r="M13" s="9" t="s">
        <v>202</v>
      </c>
      <c r="N13" s="10" t="s">
        <v>203</v>
      </c>
      <c r="O13" s="61">
        <v>45945</v>
      </c>
      <c r="P13" s="10" t="s">
        <v>15</v>
      </c>
      <c r="Q13" s="96" t="s">
        <v>133</v>
      </c>
      <c r="R13" s="10" t="s">
        <v>188</v>
      </c>
      <c r="S13" s="270">
        <v>46022</v>
      </c>
      <c r="T13" s="134">
        <v>0.9</v>
      </c>
      <c r="U13" s="116" t="s">
        <v>204</v>
      </c>
      <c r="V13" s="141" t="s">
        <v>203</v>
      </c>
      <c r="W13" s="11">
        <v>46043</v>
      </c>
      <c r="X13" s="10" t="s">
        <v>60</v>
      </c>
      <c r="Y13" s="10" t="s">
        <v>133</v>
      </c>
      <c r="Z13" s="10" t="s">
        <v>205</v>
      </c>
    </row>
    <row r="14" spans="1:26" ht="106.5" hidden="1" customHeight="1" thickTop="1" thickBot="1" x14ac:dyDescent="0.3">
      <c r="A14" s="216" t="s">
        <v>527</v>
      </c>
      <c r="B14" s="212" t="s">
        <v>206</v>
      </c>
      <c r="C14" s="57">
        <v>10</v>
      </c>
      <c r="D14" s="151" t="s">
        <v>207</v>
      </c>
      <c r="E14" s="96" t="s">
        <v>185</v>
      </c>
      <c r="F14" s="96">
        <v>1</v>
      </c>
      <c r="G14" s="96" t="s">
        <v>129</v>
      </c>
      <c r="H14" s="142">
        <v>45818</v>
      </c>
      <c r="I14" s="142">
        <v>46022</v>
      </c>
      <c r="J14" s="96" t="s">
        <v>130</v>
      </c>
      <c r="K14" s="142">
        <v>45937</v>
      </c>
      <c r="L14" s="155">
        <v>0.3</v>
      </c>
      <c r="M14" s="96" t="s">
        <v>186</v>
      </c>
      <c r="N14" s="151" t="s">
        <v>150</v>
      </c>
      <c r="O14" s="142">
        <v>45950</v>
      </c>
      <c r="P14" s="96" t="s">
        <v>15</v>
      </c>
      <c r="Q14" s="96" t="s">
        <v>133</v>
      </c>
      <c r="R14" s="96" t="s">
        <v>188</v>
      </c>
      <c r="S14" s="142">
        <v>46045</v>
      </c>
      <c r="T14" s="154">
        <v>1</v>
      </c>
      <c r="U14" s="151" t="s">
        <v>208</v>
      </c>
      <c r="V14" s="151" t="s">
        <v>190</v>
      </c>
      <c r="W14" s="156">
        <v>46045</v>
      </c>
      <c r="X14" s="96" t="s">
        <v>60</v>
      </c>
      <c r="Y14" s="10" t="s">
        <v>137</v>
      </c>
      <c r="Z14" s="10" t="s">
        <v>209</v>
      </c>
    </row>
    <row r="15" spans="1:26" ht="146.25" hidden="1" customHeight="1" thickTop="1" thickBot="1" x14ac:dyDescent="0.3">
      <c r="A15" s="216" t="s">
        <v>527</v>
      </c>
      <c r="B15" s="212" t="s">
        <v>206</v>
      </c>
      <c r="C15" s="57">
        <v>11</v>
      </c>
      <c r="D15" s="151" t="s">
        <v>210</v>
      </c>
      <c r="E15" s="96" t="s">
        <v>194</v>
      </c>
      <c r="F15" s="96">
        <v>1</v>
      </c>
      <c r="G15" s="96" t="s">
        <v>211</v>
      </c>
      <c r="H15" s="142">
        <v>45818</v>
      </c>
      <c r="I15" s="142">
        <v>46203</v>
      </c>
      <c r="J15" s="96" t="s">
        <v>130</v>
      </c>
      <c r="K15" s="142">
        <v>45933</v>
      </c>
      <c r="L15" s="154">
        <v>1</v>
      </c>
      <c r="M15" s="151" t="s">
        <v>212</v>
      </c>
      <c r="N15" s="160" t="s">
        <v>213</v>
      </c>
      <c r="O15" s="142">
        <v>45945</v>
      </c>
      <c r="P15" s="96" t="s">
        <v>15</v>
      </c>
      <c r="Q15" s="96" t="s">
        <v>137</v>
      </c>
      <c r="R15" s="96" t="s">
        <v>160</v>
      </c>
      <c r="S15" s="142">
        <v>46022</v>
      </c>
      <c r="T15" s="154">
        <v>1</v>
      </c>
      <c r="U15" s="96" t="s">
        <v>214</v>
      </c>
      <c r="V15" s="161" t="s">
        <v>215</v>
      </c>
      <c r="W15" s="156">
        <v>46029</v>
      </c>
      <c r="X15" s="96" t="s">
        <v>60</v>
      </c>
      <c r="Y15" s="10" t="s">
        <v>137</v>
      </c>
      <c r="Z15" s="10" t="s">
        <v>216</v>
      </c>
    </row>
    <row r="16" spans="1:26" ht="173.25" hidden="1" customHeight="1" thickTop="1" thickBot="1" x14ac:dyDescent="0.3">
      <c r="A16" s="216" t="s">
        <v>527</v>
      </c>
      <c r="B16" s="212" t="s">
        <v>206</v>
      </c>
      <c r="C16" s="57">
        <v>12</v>
      </c>
      <c r="D16" s="151" t="s">
        <v>217</v>
      </c>
      <c r="E16" s="96" t="s">
        <v>194</v>
      </c>
      <c r="F16" s="96">
        <v>1</v>
      </c>
      <c r="G16" s="96" t="s">
        <v>218</v>
      </c>
      <c r="H16" s="142">
        <v>45818</v>
      </c>
      <c r="I16" s="142">
        <v>46022</v>
      </c>
      <c r="J16" s="96" t="s">
        <v>130</v>
      </c>
      <c r="K16" s="142">
        <v>45933</v>
      </c>
      <c r="L16" s="154">
        <v>0.95</v>
      </c>
      <c r="M16" s="151" t="s">
        <v>219</v>
      </c>
      <c r="N16" s="160" t="s">
        <v>213</v>
      </c>
      <c r="O16" s="142">
        <v>45945</v>
      </c>
      <c r="P16" s="96" t="s">
        <v>15</v>
      </c>
      <c r="Q16" s="96" t="s">
        <v>133</v>
      </c>
      <c r="R16" s="142" t="s">
        <v>220</v>
      </c>
      <c r="S16" s="142">
        <v>46029</v>
      </c>
      <c r="T16" s="162">
        <v>1</v>
      </c>
      <c r="U16" s="96" t="s">
        <v>221</v>
      </c>
      <c r="V16" s="161" t="s">
        <v>222</v>
      </c>
      <c r="W16" s="156">
        <v>46029</v>
      </c>
      <c r="X16" s="96" t="s">
        <v>60</v>
      </c>
      <c r="Y16" s="10" t="s">
        <v>137</v>
      </c>
      <c r="Z16" s="10" t="s">
        <v>223</v>
      </c>
    </row>
    <row r="17" spans="1:26" s="1" customFormat="1" ht="133.5" hidden="1" customHeight="1" thickTop="1" thickBot="1" x14ac:dyDescent="0.3">
      <c r="A17" s="217" t="s">
        <v>528</v>
      </c>
      <c r="B17" s="77" t="s">
        <v>225</v>
      </c>
      <c r="C17" s="78">
        <v>1</v>
      </c>
      <c r="D17" s="151" t="s">
        <v>226</v>
      </c>
      <c r="E17" s="96" t="s">
        <v>227</v>
      </c>
      <c r="F17" s="96">
        <v>1</v>
      </c>
      <c r="G17" s="96" t="s">
        <v>28</v>
      </c>
      <c r="H17" s="142">
        <v>45818</v>
      </c>
      <c r="I17" s="142">
        <v>46022</v>
      </c>
      <c r="J17" s="96" t="s">
        <v>130</v>
      </c>
      <c r="K17" s="142">
        <v>45938</v>
      </c>
      <c r="L17" s="154">
        <v>0.5</v>
      </c>
      <c r="M17" s="96" t="s">
        <v>228</v>
      </c>
      <c r="N17" s="163" t="s">
        <v>229</v>
      </c>
      <c r="O17" s="142">
        <v>45938</v>
      </c>
      <c r="P17" s="96" t="s">
        <v>133</v>
      </c>
      <c r="Q17" s="96" t="s">
        <v>134</v>
      </c>
      <c r="R17" s="142">
        <v>46045</v>
      </c>
      <c r="S17" s="154">
        <v>1</v>
      </c>
      <c r="T17" s="96" t="s">
        <v>230</v>
      </c>
      <c r="U17" s="163" t="s">
        <v>231</v>
      </c>
      <c r="V17" s="164">
        <v>46045</v>
      </c>
      <c r="W17" s="80" t="s">
        <v>191</v>
      </c>
      <c r="X17" s="80" t="s">
        <v>137</v>
      </c>
      <c r="Y17" s="81" t="s">
        <v>232</v>
      </c>
    </row>
    <row r="18" spans="1:26" s="1" customFormat="1" ht="144.75" hidden="1" customHeight="1" thickTop="1" thickBot="1" x14ac:dyDescent="0.3">
      <c r="A18" s="217" t="s">
        <v>528</v>
      </c>
      <c r="B18" s="77" t="s">
        <v>233</v>
      </c>
      <c r="C18" s="78">
        <v>2</v>
      </c>
      <c r="D18" s="151" t="s">
        <v>234</v>
      </c>
      <c r="E18" s="151" t="s">
        <v>235</v>
      </c>
      <c r="F18" s="96">
        <v>1</v>
      </c>
      <c r="G18" s="96" t="s">
        <v>28</v>
      </c>
      <c r="H18" s="142">
        <v>45870</v>
      </c>
      <c r="I18" s="142">
        <v>46022</v>
      </c>
      <c r="J18" s="96" t="s">
        <v>130</v>
      </c>
      <c r="K18" s="142">
        <v>45938</v>
      </c>
      <c r="L18" s="154">
        <v>0.4</v>
      </c>
      <c r="M18" s="96" t="s">
        <v>236</v>
      </c>
      <c r="N18" s="163" t="s">
        <v>229</v>
      </c>
      <c r="O18" s="142">
        <v>45938</v>
      </c>
      <c r="P18" s="96" t="s">
        <v>133</v>
      </c>
      <c r="Q18" s="96" t="s">
        <v>134</v>
      </c>
      <c r="R18" s="142">
        <v>45680</v>
      </c>
      <c r="S18" s="154">
        <v>1</v>
      </c>
      <c r="T18" s="96" t="s">
        <v>237</v>
      </c>
      <c r="U18" s="163" t="s">
        <v>238</v>
      </c>
      <c r="V18" s="164">
        <v>46045</v>
      </c>
      <c r="W18" s="80" t="s">
        <v>191</v>
      </c>
      <c r="X18" s="80" t="s">
        <v>137</v>
      </c>
      <c r="Y18" s="81" t="s">
        <v>239</v>
      </c>
    </row>
    <row r="19" spans="1:26" s="1" customFormat="1" ht="76.5" hidden="1" thickTop="1" thickBot="1" x14ac:dyDescent="0.3">
      <c r="A19" s="217" t="s">
        <v>528</v>
      </c>
      <c r="B19" s="77" t="s">
        <v>233</v>
      </c>
      <c r="C19" s="78">
        <v>3</v>
      </c>
      <c r="D19" s="79" t="s">
        <v>240</v>
      </c>
      <c r="E19" s="80" t="s">
        <v>241</v>
      </c>
      <c r="F19" s="80">
        <v>1</v>
      </c>
      <c r="G19" s="80" t="s">
        <v>28</v>
      </c>
      <c r="H19" s="164">
        <v>46024</v>
      </c>
      <c r="I19" s="164">
        <v>46387</v>
      </c>
      <c r="J19" s="80" t="s">
        <v>130</v>
      </c>
      <c r="K19" s="80" t="s">
        <v>150</v>
      </c>
      <c r="L19" s="80" t="s">
        <v>150</v>
      </c>
      <c r="M19" s="80" t="s">
        <v>150</v>
      </c>
      <c r="N19" s="80" t="s">
        <v>150</v>
      </c>
      <c r="O19" s="164">
        <v>45938</v>
      </c>
      <c r="P19" s="80" t="s">
        <v>152</v>
      </c>
      <c r="Q19" s="80" t="s">
        <v>153</v>
      </c>
      <c r="R19" s="165"/>
      <c r="S19" s="165"/>
      <c r="T19" s="165"/>
      <c r="U19" s="96" t="s">
        <v>242</v>
      </c>
      <c r="V19" s="156">
        <v>46045</v>
      </c>
      <c r="W19" s="96" t="s">
        <v>60</v>
      </c>
      <c r="X19" s="96" t="s">
        <v>152</v>
      </c>
      <c r="Y19" s="10" t="s">
        <v>242</v>
      </c>
    </row>
    <row r="20" spans="1:26" s="1" customFormat="1" ht="98.25" customHeight="1" thickTop="1" thickBot="1" x14ac:dyDescent="0.3">
      <c r="A20" s="217" t="s">
        <v>529</v>
      </c>
      <c r="B20" s="213" t="s">
        <v>245</v>
      </c>
      <c r="C20" s="57">
        <v>1</v>
      </c>
      <c r="D20" s="151" t="s">
        <v>246</v>
      </c>
      <c r="E20" s="96" t="s">
        <v>194</v>
      </c>
      <c r="F20" s="96">
        <v>1</v>
      </c>
      <c r="G20" s="96" t="s">
        <v>247</v>
      </c>
      <c r="H20" s="156">
        <v>45931</v>
      </c>
      <c r="I20" s="156">
        <v>46234</v>
      </c>
      <c r="J20" s="96" t="s">
        <v>130</v>
      </c>
      <c r="K20" s="164">
        <v>45930</v>
      </c>
      <c r="L20" s="166">
        <v>0.97499999999999998</v>
      </c>
      <c r="M20" s="79" t="s">
        <v>248</v>
      </c>
      <c r="N20" s="167" t="s">
        <v>249</v>
      </c>
      <c r="O20" s="164">
        <v>45945</v>
      </c>
      <c r="P20" s="80" t="s">
        <v>15</v>
      </c>
      <c r="Q20" s="96" t="s">
        <v>133</v>
      </c>
      <c r="R20" s="80" t="s">
        <v>134</v>
      </c>
      <c r="S20" s="168">
        <v>46022</v>
      </c>
      <c r="T20" s="211">
        <v>0.97499999999999998</v>
      </c>
      <c r="U20" s="137" t="s">
        <v>248</v>
      </c>
      <c r="V20" s="137" t="s">
        <v>249</v>
      </c>
      <c r="W20" s="164">
        <v>46049</v>
      </c>
      <c r="X20" s="80" t="s">
        <v>60</v>
      </c>
      <c r="Y20" s="10" t="s">
        <v>133</v>
      </c>
      <c r="Z20" s="80" t="s">
        <v>250</v>
      </c>
    </row>
    <row r="21" spans="1:26" s="1" customFormat="1" ht="96" thickTop="1" thickBot="1" x14ac:dyDescent="0.3">
      <c r="A21" s="217" t="s">
        <v>529</v>
      </c>
      <c r="B21" s="213" t="s">
        <v>245</v>
      </c>
      <c r="C21" s="57">
        <v>2</v>
      </c>
      <c r="D21" s="151" t="s">
        <v>254</v>
      </c>
      <c r="E21" s="96" t="s">
        <v>255</v>
      </c>
      <c r="F21" s="96">
        <v>1</v>
      </c>
      <c r="G21" s="96" t="s">
        <v>59</v>
      </c>
      <c r="H21" s="156">
        <v>45811</v>
      </c>
      <c r="I21" s="170">
        <v>46112</v>
      </c>
      <c r="J21" s="96" t="s">
        <v>130</v>
      </c>
      <c r="K21" s="164">
        <v>45930</v>
      </c>
      <c r="L21" s="171">
        <v>0.15</v>
      </c>
      <c r="M21" s="79" t="s">
        <v>256</v>
      </c>
      <c r="N21" s="79" t="s">
        <v>257</v>
      </c>
      <c r="O21" s="164">
        <v>45848</v>
      </c>
      <c r="P21" s="80" t="s">
        <v>258</v>
      </c>
      <c r="Q21" s="96" t="s">
        <v>133</v>
      </c>
      <c r="R21" s="80" t="s">
        <v>259</v>
      </c>
      <c r="S21" s="168">
        <v>46022</v>
      </c>
      <c r="T21" s="172">
        <v>0.7</v>
      </c>
      <c r="U21" s="173" t="s">
        <v>260</v>
      </c>
      <c r="V21" s="174" t="s">
        <v>261</v>
      </c>
      <c r="W21" s="164">
        <v>46049</v>
      </c>
      <c r="X21" s="80" t="s">
        <v>60</v>
      </c>
      <c r="Y21" s="10" t="s">
        <v>133</v>
      </c>
      <c r="Z21" s="80" t="s">
        <v>262</v>
      </c>
    </row>
    <row r="22" spans="1:26" s="1" customFormat="1" ht="132" customHeight="1" thickTop="1" thickBot="1" x14ac:dyDescent="0.3">
      <c r="A22" s="217" t="s">
        <v>529</v>
      </c>
      <c r="B22" s="213" t="s">
        <v>245</v>
      </c>
      <c r="C22" s="57">
        <v>3</v>
      </c>
      <c r="D22" s="151" t="s">
        <v>265</v>
      </c>
      <c r="E22" s="96" t="s">
        <v>194</v>
      </c>
      <c r="F22" s="96">
        <v>1</v>
      </c>
      <c r="G22" s="96" t="s">
        <v>266</v>
      </c>
      <c r="H22" s="156">
        <v>45962</v>
      </c>
      <c r="I22" s="156">
        <v>46203</v>
      </c>
      <c r="J22" s="96" t="s">
        <v>130</v>
      </c>
      <c r="K22" s="164" t="s">
        <v>150</v>
      </c>
      <c r="L22" s="171">
        <v>0</v>
      </c>
      <c r="M22" s="79" t="s">
        <v>267</v>
      </c>
      <c r="N22" s="79" t="s">
        <v>150</v>
      </c>
      <c r="O22" s="164">
        <v>45945</v>
      </c>
      <c r="P22" s="80" t="s">
        <v>15</v>
      </c>
      <c r="Q22" s="80" t="s">
        <v>152</v>
      </c>
      <c r="R22" s="80" t="s">
        <v>268</v>
      </c>
      <c r="S22" s="271">
        <v>46042</v>
      </c>
      <c r="T22" s="172">
        <v>0.95</v>
      </c>
      <c r="U22" s="169" t="s">
        <v>269</v>
      </c>
      <c r="V22" s="175" t="s">
        <v>270</v>
      </c>
      <c r="W22" s="164">
        <v>46043</v>
      </c>
      <c r="X22" s="80" t="s">
        <v>60</v>
      </c>
      <c r="Y22" s="10" t="s">
        <v>133</v>
      </c>
      <c r="Z22" s="80" t="s">
        <v>271</v>
      </c>
    </row>
    <row r="23" spans="1:26" s="1" customFormat="1" ht="80.25" customHeight="1" thickTop="1" thickBot="1" x14ac:dyDescent="0.3">
      <c r="A23" s="217" t="s">
        <v>529</v>
      </c>
      <c r="B23" s="213" t="s">
        <v>245</v>
      </c>
      <c r="C23" s="57">
        <v>4</v>
      </c>
      <c r="D23" s="151" t="s">
        <v>274</v>
      </c>
      <c r="E23" s="96" t="s">
        <v>275</v>
      </c>
      <c r="F23" s="96">
        <v>1</v>
      </c>
      <c r="G23" s="96" t="s">
        <v>276</v>
      </c>
      <c r="H23" s="156">
        <v>45663</v>
      </c>
      <c r="I23" s="170">
        <v>46234</v>
      </c>
      <c r="J23" s="96" t="s">
        <v>130</v>
      </c>
      <c r="K23" s="164">
        <v>45940</v>
      </c>
      <c r="L23" s="171">
        <v>0.2</v>
      </c>
      <c r="M23" s="176" t="s">
        <v>277</v>
      </c>
      <c r="N23" s="177" t="s">
        <v>278</v>
      </c>
      <c r="O23" s="164">
        <v>45945</v>
      </c>
      <c r="P23" s="80" t="s">
        <v>15</v>
      </c>
      <c r="Q23" s="96" t="s">
        <v>133</v>
      </c>
      <c r="R23" s="80" t="s">
        <v>259</v>
      </c>
      <c r="S23" s="210">
        <v>45945</v>
      </c>
      <c r="T23" s="172">
        <v>0.2</v>
      </c>
      <c r="U23" s="169" t="s">
        <v>279</v>
      </c>
      <c r="V23" s="178" t="s">
        <v>280</v>
      </c>
      <c r="W23" s="164">
        <v>46043</v>
      </c>
      <c r="X23" s="80" t="s">
        <v>60</v>
      </c>
      <c r="Y23" s="10" t="s">
        <v>133</v>
      </c>
      <c r="Z23" s="80" t="s">
        <v>281</v>
      </c>
    </row>
    <row r="24" spans="1:26" s="1" customFormat="1" ht="77.25" customHeight="1" thickTop="1" thickBot="1" x14ac:dyDescent="0.3">
      <c r="A24" s="217" t="s">
        <v>529</v>
      </c>
      <c r="B24" s="213" t="s">
        <v>245</v>
      </c>
      <c r="C24" s="57">
        <v>5</v>
      </c>
      <c r="D24" s="151" t="s">
        <v>284</v>
      </c>
      <c r="E24" s="96" t="s">
        <v>194</v>
      </c>
      <c r="F24" s="96">
        <v>1</v>
      </c>
      <c r="G24" s="96" t="s">
        <v>247</v>
      </c>
      <c r="H24" s="156">
        <v>45931</v>
      </c>
      <c r="I24" s="156">
        <v>46234</v>
      </c>
      <c r="J24" s="96" t="s">
        <v>130</v>
      </c>
      <c r="K24" s="164">
        <v>45930</v>
      </c>
      <c r="L24" s="171">
        <v>0.95</v>
      </c>
      <c r="M24" s="79" t="s">
        <v>285</v>
      </c>
      <c r="N24" s="79" t="s">
        <v>286</v>
      </c>
      <c r="O24" s="164">
        <v>45945</v>
      </c>
      <c r="P24" s="80" t="s">
        <v>15</v>
      </c>
      <c r="Q24" s="96" t="s">
        <v>133</v>
      </c>
      <c r="R24" s="80" t="s">
        <v>188</v>
      </c>
      <c r="S24" s="168">
        <v>46022</v>
      </c>
      <c r="T24" s="172">
        <v>0.95</v>
      </c>
      <c r="U24" s="169" t="s">
        <v>287</v>
      </c>
      <c r="V24" s="137" t="s">
        <v>286</v>
      </c>
      <c r="W24" s="164">
        <v>46049</v>
      </c>
      <c r="X24" s="80" t="s">
        <v>60</v>
      </c>
      <c r="Y24" s="10" t="s">
        <v>133</v>
      </c>
      <c r="Z24" s="80" t="s">
        <v>288</v>
      </c>
    </row>
    <row r="25" spans="1:26" s="1" customFormat="1" ht="196.5" thickTop="1" thickBot="1" x14ac:dyDescent="0.3">
      <c r="A25" s="217" t="s">
        <v>529</v>
      </c>
      <c r="B25" s="213" t="s">
        <v>245</v>
      </c>
      <c r="C25" s="57">
        <v>6</v>
      </c>
      <c r="D25" s="151" t="s">
        <v>291</v>
      </c>
      <c r="E25" s="96" t="s">
        <v>194</v>
      </c>
      <c r="F25" s="96">
        <v>1</v>
      </c>
      <c r="G25" s="96" t="s">
        <v>292</v>
      </c>
      <c r="H25" s="156">
        <v>45809</v>
      </c>
      <c r="I25" s="156">
        <v>46234</v>
      </c>
      <c r="J25" s="96" t="s">
        <v>130</v>
      </c>
      <c r="K25" s="164">
        <v>45940</v>
      </c>
      <c r="L25" s="171">
        <v>0.6</v>
      </c>
      <c r="M25" s="79" t="s">
        <v>293</v>
      </c>
      <c r="N25" s="179" t="s">
        <v>278</v>
      </c>
      <c r="O25" s="164">
        <v>45945</v>
      </c>
      <c r="P25" s="80" t="s">
        <v>15</v>
      </c>
      <c r="Q25" s="96" t="s">
        <v>133</v>
      </c>
      <c r="R25" s="80" t="s">
        <v>134</v>
      </c>
      <c r="S25" s="168">
        <v>46044</v>
      </c>
      <c r="T25" s="172">
        <v>0.8</v>
      </c>
      <c r="U25" s="169" t="s">
        <v>294</v>
      </c>
      <c r="V25" s="180" t="s">
        <v>295</v>
      </c>
      <c r="W25" s="164">
        <v>46048</v>
      </c>
      <c r="X25" s="80" t="s">
        <v>60</v>
      </c>
      <c r="Y25" s="10" t="s">
        <v>133</v>
      </c>
      <c r="Z25" s="80" t="s">
        <v>296</v>
      </c>
    </row>
    <row r="26" spans="1:26" s="1" customFormat="1" ht="177.75" customHeight="1" x14ac:dyDescent="0.25">
      <c r="A26" s="217" t="s">
        <v>529</v>
      </c>
      <c r="B26" s="213" t="s">
        <v>245</v>
      </c>
      <c r="C26" s="57">
        <v>7</v>
      </c>
      <c r="D26" s="151" t="s">
        <v>299</v>
      </c>
      <c r="E26" s="96" t="s">
        <v>300</v>
      </c>
      <c r="F26" s="96">
        <v>6</v>
      </c>
      <c r="G26" s="96" t="s">
        <v>292</v>
      </c>
      <c r="H26" s="156">
        <v>45809</v>
      </c>
      <c r="I26" s="156">
        <v>46234</v>
      </c>
      <c r="J26" s="96" t="s">
        <v>130</v>
      </c>
      <c r="K26" s="164">
        <v>45940</v>
      </c>
      <c r="L26" s="171">
        <v>0.3</v>
      </c>
      <c r="M26" s="79" t="s">
        <v>301</v>
      </c>
      <c r="N26" s="179" t="s">
        <v>278</v>
      </c>
      <c r="O26" s="164">
        <v>45945</v>
      </c>
      <c r="P26" s="80" t="s">
        <v>15</v>
      </c>
      <c r="Q26" s="96" t="s">
        <v>133</v>
      </c>
      <c r="R26" s="80" t="s">
        <v>134</v>
      </c>
      <c r="S26" s="168">
        <v>46044</v>
      </c>
      <c r="T26" s="172">
        <v>0.5</v>
      </c>
      <c r="U26" s="169" t="s">
        <v>302</v>
      </c>
      <c r="V26" s="180" t="s">
        <v>303</v>
      </c>
      <c r="W26" s="164">
        <v>46048</v>
      </c>
      <c r="X26" s="80" t="s">
        <v>60</v>
      </c>
      <c r="Y26" s="10" t="s">
        <v>133</v>
      </c>
      <c r="Z26" s="80" t="s">
        <v>304</v>
      </c>
    </row>
    <row r="27" spans="1:26" s="1" customFormat="1" ht="64.5" customHeight="1" thickTop="1" thickBot="1" x14ac:dyDescent="0.3">
      <c r="A27" s="217" t="s">
        <v>529</v>
      </c>
      <c r="B27" s="213" t="s">
        <v>245</v>
      </c>
      <c r="C27" s="59">
        <v>8</v>
      </c>
      <c r="D27" s="181" t="s">
        <v>307</v>
      </c>
      <c r="E27" s="96" t="s">
        <v>308</v>
      </c>
      <c r="F27" s="96">
        <v>2</v>
      </c>
      <c r="G27" s="96" t="s">
        <v>309</v>
      </c>
      <c r="H27" s="156" t="s">
        <v>310</v>
      </c>
      <c r="I27" s="156" t="s">
        <v>311</v>
      </c>
      <c r="J27" s="96" t="s">
        <v>130</v>
      </c>
      <c r="K27" s="164" t="s">
        <v>150</v>
      </c>
      <c r="L27" s="164" t="s">
        <v>150</v>
      </c>
      <c r="M27" s="176" t="s">
        <v>312</v>
      </c>
      <c r="N27" s="164" t="s">
        <v>150</v>
      </c>
      <c r="O27" s="164">
        <v>45945</v>
      </c>
      <c r="P27" s="80" t="s">
        <v>15</v>
      </c>
      <c r="Q27" s="80" t="s">
        <v>152</v>
      </c>
      <c r="R27" s="80" t="s">
        <v>313</v>
      </c>
      <c r="S27" s="168">
        <v>46044</v>
      </c>
      <c r="T27" s="164" t="s">
        <v>150</v>
      </c>
      <c r="U27" s="169" t="s">
        <v>314</v>
      </c>
      <c r="V27" s="137" t="s">
        <v>315</v>
      </c>
      <c r="W27" s="164">
        <v>46048</v>
      </c>
      <c r="X27" s="80" t="s">
        <v>60</v>
      </c>
      <c r="Y27" s="10" t="s">
        <v>133</v>
      </c>
      <c r="Z27" s="80" t="s">
        <v>316</v>
      </c>
    </row>
    <row r="28" spans="1:26" s="1" customFormat="1" ht="129" customHeight="1" thickTop="1" thickBot="1" x14ac:dyDescent="0.3">
      <c r="A28" s="217" t="s">
        <v>529</v>
      </c>
      <c r="B28" s="213" t="s">
        <v>245</v>
      </c>
      <c r="C28" s="57">
        <v>9</v>
      </c>
      <c r="D28" s="159" t="s">
        <v>320</v>
      </c>
      <c r="E28" s="96" t="s">
        <v>321</v>
      </c>
      <c r="F28" s="96">
        <v>1</v>
      </c>
      <c r="G28" s="96" t="s">
        <v>309</v>
      </c>
      <c r="H28" s="156">
        <v>45839</v>
      </c>
      <c r="I28" s="170">
        <v>46234</v>
      </c>
      <c r="J28" s="96" t="s">
        <v>130</v>
      </c>
      <c r="K28" s="164">
        <v>45940</v>
      </c>
      <c r="L28" s="171">
        <v>0.5</v>
      </c>
      <c r="M28" s="79" t="s">
        <v>322</v>
      </c>
      <c r="N28" s="79" t="s">
        <v>278</v>
      </c>
      <c r="O28" s="164">
        <v>45945</v>
      </c>
      <c r="P28" s="80" t="s">
        <v>15</v>
      </c>
      <c r="Q28" s="96" t="s">
        <v>133</v>
      </c>
      <c r="R28" s="80" t="s">
        <v>259</v>
      </c>
      <c r="S28" s="168">
        <v>46044</v>
      </c>
      <c r="T28" s="172">
        <v>0.5</v>
      </c>
      <c r="U28" s="169" t="s">
        <v>323</v>
      </c>
      <c r="V28" s="180" t="s">
        <v>295</v>
      </c>
      <c r="W28" s="164">
        <v>46048</v>
      </c>
      <c r="X28" s="80" t="s">
        <v>60</v>
      </c>
      <c r="Y28" s="10" t="s">
        <v>133</v>
      </c>
      <c r="Z28" s="80" t="s">
        <v>324</v>
      </c>
    </row>
    <row r="29" spans="1:26" s="1" customFormat="1" ht="83.25" hidden="1" customHeight="1" thickTop="1" thickBot="1" x14ac:dyDescent="0.3">
      <c r="A29" s="217" t="s">
        <v>529</v>
      </c>
      <c r="B29" s="213" t="s">
        <v>245</v>
      </c>
      <c r="C29" s="310">
        <v>10</v>
      </c>
      <c r="D29" s="181" t="s">
        <v>327</v>
      </c>
      <c r="E29" s="309" t="s">
        <v>328</v>
      </c>
      <c r="F29" s="96">
        <v>1</v>
      </c>
      <c r="G29" s="309" t="s">
        <v>28</v>
      </c>
      <c r="H29" s="156">
        <v>45839</v>
      </c>
      <c r="I29" s="156">
        <v>46022</v>
      </c>
      <c r="J29" s="96" t="s">
        <v>130</v>
      </c>
      <c r="K29" s="164">
        <v>45938</v>
      </c>
      <c r="L29" s="171">
        <v>1</v>
      </c>
      <c r="M29" s="79" t="s">
        <v>329</v>
      </c>
      <c r="N29" s="182" t="s">
        <v>330</v>
      </c>
      <c r="O29" s="164">
        <v>45945</v>
      </c>
      <c r="P29" s="80" t="s">
        <v>15</v>
      </c>
      <c r="Q29" s="80" t="s">
        <v>137</v>
      </c>
      <c r="R29" s="80" t="s">
        <v>160</v>
      </c>
      <c r="S29" s="157" t="s">
        <v>161</v>
      </c>
      <c r="T29" s="164" t="s">
        <v>150</v>
      </c>
      <c r="U29" s="157" t="s">
        <v>161</v>
      </c>
      <c r="V29" s="157" t="s">
        <v>161</v>
      </c>
      <c r="W29" s="164" t="s">
        <v>161</v>
      </c>
      <c r="X29" s="80" t="s">
        <v>161</v>
      </c>
      <c r="Y29" s="80" t="s">
        <v>137</v>
      </c>
      <c r="Z29" s="80" t="s">
        <v>331</v>
      </c>
    </row>
    <row r="30" spans="1:26" s="1" customFormat="1" ht="95.25" hidden="1" customHeight="1" thickTop="1" thickBot="1" x14ac:dyDescent="0.3">
      <c r="A30" s="217" t="s">
        <v>529</v>
      </c>
      <c r="B30" s="213" t="s">
        <v>245</v>
      </c>
      <c r="C30" s="312"/>
      <c r="D30" s="181" t="s">
        <v>327</v>
      </c>
      <c r="E30" s="309"/>
      <c r="F30" s="96">
        <v>2</v>
      </c>
      <c r="G30" s="309"/>
      <c r="H30" s="156" t="s">
        <v>310</v>
      </c>
      <c r="I30" s="156" t="s">
        <v>311</v>
      </c>
      <c r="J30" s="96" t="s">
        <v>130</v>
      </c>
      <c r="K30" s="164" t="s">
        <v>150</v>
      </c>
      <c r="L30" s="80" t="s">
        <v>150</v>
      </c>
      <c r="M30" s="79" t="s">
        <v>332</v>
      </c>
      <c r="N30" s="79" t="s">
        <v>150</v>
      </c>
      <c r="O30" s="164">
        <v>45945</v>
      </c>
      <c r="P30" s="80" t="s">
        <v>15</v>
      </c>
      <c r="Q30" s="80" t="s">
        <v>152</v>
      </c>
      <c r="R30" s="80" t="s">
        <v>333</v>
      </c>
      <c r="S30" s="157"/>
      <c r="T30" s="164" t="s">
        <v>150</v>
      </c>
      <c r="U30" s="183"/>
      <c r="V30" s="183"/>
      <c r="W30" s="164"/>
      <c r="X30" s="80"/>
      <c r="Y30" s="80" t="s">
        <v>152</v>
      </c>
      <c r="Z30" s="80" t="s">
        <v>242</v>
      </c>
    </row>
    <row r="31" spans="1:26" s="1" customFormat="1" ht="106.5" hidden="1" thickTop="1" thickBot="1" x14ac:dyDescent="0.3">
      <c r="A31" s="217" t="s">
        <v>529</v>
      </c>
      <c r="B31" s="76" t="s">
        <v>334</v>
      </c>
      <c r="C31" s="57">
        <v>11</v>
      </c>
      <c r="D31" s="151" t="s">
        <v>335</v>
      </c>
      <c r="E31" s="96" t="s">
        <v>194</v>
      </c>
      <c r="F31" s="96">
        <v>1</v>
      </c>
      <c r="G31" s="96" t="s">
        <v>336</v>
      </c>
      <c r="H31" s="156">
        <v>46174</v>
      </c>
      <c r="I31" s="156">
        <v>46387</v>
      </c>
      <c r="J31" s="96" t="s">
        <v>130</v>
      </c>
      <c r="K31" s="164" t="s">
        <v>150</v>
      </c>
      <c r="L31" s="80" t="s">
        <v>150</v>
      </c>
      <c r="M31" s="184" t="s">
        <v>337</v>
      </c>
      <c r="N31" s="79" t="s">
        <v>150</v>
      </c>
      <c r="O31" s="164">
        <v>45945</v>
      </c>
      <c r="P31" s="80" t="s">
        <v>15</v>
      </c>
      <c r="Q31" s="80" t="s">
        <v>152</v>
      </c>
      <c r="R31" s="80" t="s">
        <v>333</v>
      </c>
      <c r="S31" s="188" t="s">
        <v>338</v>
      </c>
      <c r="T31" s="164" t="s">
        <v>150</v>
      </c>
      <c r="U31" s="137" t="s">
        <v>337</v>
      </c>
      <c r="V31" s="137" t="s">
        <v>337</v>
      </c>
      <c r="W31" s="164">
        <v>46043</v>
      </c>
      <c r="X31" s="80" t="s">
        <v>60</v>
      </c>
      <c r="Y31" s="80" t="s">
        <v>152</v>
      </c>
      <c r="Z31" s="80" t="s">
        <v>339</v>
      </c>
    </row>
    <row r="32" spans="1:26" s="1" customFormat="1" ht="151.5" hidden="1" thickTop="1" thickBot="1" x14ac:dyDescent="0.3">
      <c r="A32" s="217" t="s">
        <v>529</v>
      </c>
      <c r="B32" s="76" t="s">
        <v>340</v>
      </c>
      <c r="C32" s="57">
        <v>12</v>
      </c>
      <c r="D32" s="151" t="s">
        <v>341</v>
      </c>
      <c r="E32" s="96" t="s">
        <v>194</v>
      </c>
      <c r="F32" s="96">
        <v>1</v>
      </c>
      <c r="G32" s="96" t="s">
        <v>342</v>
      </c>
      <c r="H32" s="156">
        <v>45811</v>
      </c>
      <c r="I32" s="156">
        <v>45961</v>
      </c>
      <c r="J32" s="96" t="s">
        <v>130</v>
      </c>
      <c r="K32" s="164">
        <v>45938</v>
      </c>
      <c r="L32" s="171">
        <v>0.8</v>
      </c>
      <c r="M32" s="79" t="s">
        <v>343</v>
      </c>
      <c r="N32" s="182" t="s">
        <v>344</v>
      </c>
      <c r="O32" s="164">
        <v>45945</v>
      </c>
      <c r="P32" s="80" t="s">
        <v>15</v>
      </c>
      <c r="Q32" s="96" t="s">
        <v>133</v>
      </c>
      <c r="R32" s="80" t="s">
        <v>345</v>
      </c>
      <c r="S32" s="157" t="s">
        <v>346</v>
      </c>
      <c r="T32" s="162">
        <v>1</v>
      </c>
      <c r="U32" s="183" t="s">
        <v>347</v>
      </c>
      <c r="V32" s="185" t="s">
        <v>348</v>
      </c>
      <c r="W32" s="164" t="s">
        <v>346</v>
      </c>
      <c r="X32" s="80" t="s">
        <v>349</v>
      </c>
      <c r="Y32" s="80" t="s">
        <v>137</v>
      </c>
      <c r="Z32" s="80" t="s">
        <v>350</v>
      </c>
    </row>
    <row r="33" spans="1:26" s="1" customFormat="1" ht="96" thickTop="1" thickBot="1" x14ac:dyDescent="0.3">
      <c r="A33" s="218" t="s">
        <v>530</v>
      </c>
      <c r="B33" s="212" t="s">
        <v>353</v>
      </c>
      <c r="C33" s="57">
        <v>1</v>
      </c>
      <c r="D33" s="151" t="s">
        <v>354</v>
      </c>
      <c r="E33" s="96" t="s">
        <v>355</v>
      </c>
      <c r="F33" s="96">
        <v>1</v>
      </c>
      <c r="G33" s="96" t="s">
        <v>342</v>
      </c>
      <c r="H33" s="156">
        <v>45901</v>
      </c>
      <c r="I33" s="156">
        <v>46112</v>
      </c>
      <c r="J33" s="96" t="s">
        <v>130</v>
      </c>
      <c r="K33" s="156">
        <v>45938</v>
      </c>
      <c r="L33" s="154">
        <v>0.1</v>
      </c>
      <c r="M33" s="151" t="s">
        <v>356</v>
      </c>
      <c r="N33" s="187" t="s">
        <v>357</v>
      </c>
      <c r="O33" s="156">
        <v>45945</v>
      </c>
      <c r="P33" s="96" t="s">
        <v>15</v>
      </c>
      <c r="Q33" s="96" t="s">
        <v>133</v>
      </c>
      <c r="R33" s="96" t="s">
        <v>134</v>
      </c>
      <c r="S33" s="188" t="s">
        <v>358</v>
      </c>
      <c r="T33" s="172">
        <v>0.25</v>
      </c>
      <c r="U33" s="169" t="s">
        <v>359</v>
      </c>
      <c r="V33" s="189" t="s">
        <v>360</v>
      </c>
      <c r="W33" s="188" t="s">
        <v>358</v>
      </c>
      <c r="X33" s="169" t="s">
        <v>349</v>
      </c>
      <c r="Y33" s="10" t="s">
        <v>133</v>
      </c>
      <c r="Z33" s="169" t="s">
        <v>362</v>
      </c>
    </row>
    <row r="34" spans="1:26" s="1" customFormat="1" ht="151.5" hidden="1" thickTop="1" thickBot="1" x14ac:dyDescent="0.3">
      <c r="A34" s="218" t="s">
        <v>530</v>
      </c>
      <c r="B34" s="212" t="s">
        <v>353</v>
      </c>
      <c r="C34" s="57">
        <v>2</v>
      </c>
      <c r="D34" s="151" t="s">
        <v>366</v>
      </c>
      <c r="E34" s="96" t="s">
        <v>367</v>
      </c>
      <c r="F34" s="96">
        <v>1</v>
      </c>
      <c r="G34" s="96" t="s">
        <v>28</v>
      </c>
      <c r="H34" s="156">
        <v>45811</v>
      </c>
      <c r="I34" s="156">
        <v>45900</v>
      </c>
      <c r="J34" s="96" t="s">
        <v>130</v>
      </c>
      <c r="K34" s="156">
        <v>45938</v>
      </c>
      <c r="L34" s="154">
        <v>1</v>
      </c>
      <c r="M34" s="151" t="s">
        <v>368</v>
      </c>
      <c r="N34" s="190" t="s">
        <v>369</v>
      </c>
      <c r="O34" s="156">
        <v>45945</v>
      </c>
      <c r="P34" s="96" t="s">
        <v>15</v>
      </c>
      <c r="Q34" s="96" t="s">
        <v>137</v>
      </c>
      <c r="R34" s="96" t="s">
        <v>160</v>
      </c>
      <c r="S34" s="149" t="s">
        <v>161</v>
      </c>
      <c r="T34" s="172">
        <v>1</v>
      </c>
      <c r="U34" s="137" t="s">
        <v>370</v>
      </c>
      <c r="V34" s="191" t="s">
        <v>161</v>
      </c>
      <c r="W34" s="191" t="s">
        <v>161</v>
      </c>
      <c r="X34" s="191" t="s">
        <v>161</v>
      </c>
      <c r="Y34" s="137" t="s">
        <v>137</v>
      </c>
      <c r="Z34" s="137" t="s">
        <v>371</v>
      </c>
    </row>
    <row r="35" spans="1:26" s="1" customFormat="1" ht="256.5" thickTop="1" thickBot="1" x14ac:dyDescent="0.3">
      <c r="A35" s="218" t="s">
        <v>530</v>
      </c>
      <c r="B35" s="212" t="s">
        <v>353</v>
      </c>
      <c r="C35" s="57">
        <v>3</v>
      </c>
      <c r="D35" s="9" t="s">
        <v>372</v>
      </c>
      <c r="E35" s="10" t="s">
        <v>373</v>
      </c>
      <c r="F35" s="10">
        <v>1</v>
      </c>
      <c r="G35" s="192" t="s">
        <v>374</v>
      </c>
      <c r="H35" s="193">
        <v>45992</v>
      </c>
      <c r="I35" s="193">
        <v>46053</v>
      </c>
      <c r="J35" s="10" t="s">
        <v>130</v>
      </c>
      <c r="K35" s="11">
        <v>45936</v>
      </c>
      <c r="L35" s="58">
        <v>0.5</v>
      </c>
      <c r="M35" s="9" t="s">
        <v>375</v>
      </c>
      <c r="N35" s="9" t="s">
        <v>376</v>
      </c>
      <c r="O35" s="11">
        <v>45945</v>
      </c>
      <c r="P35" s="10" t="s">
        <v>15</v>
      </c>
      <c r="Q35" s="96" t="s">
        <v>133</v>
      </c>
      <c r="R35" s="10" t="s">
        <v>134</v>
      </c>
      <c r="S35" s="136">
        <v>46022</v>
      </c>
      <c r="T35" s="172">
        <v>0.9</v>
      </c>
      <c r="U35" s="137" t="s">
        <v>377</v>
      </c>
      <c r="V35" s="180" t="s">
        <v>378</v>
      </c>
      <c r="W35" s="11">
        <v>46043</v>
      </c>
      <c r="X35" s="10" t="s">
        <v>60</v>
      </c>
      <c r="Y35" s="10" t="s">
        <v>133</v>
      </c>
      <c r="Z35" s="10" t="s">
        <v>379</v>
      </c>
    </row>
    <row r="36" spans="1:26" s="1" customFormat="1" ht="196.5" hidden="1" thickTop="1" thickBot="1" x14ac:dyDescent="0.3">
      <c r="A36" s="218" t="s">
        <v>530</v>
      </c>
      <c r="B36" s="212" t="s">
        <v>353</v>
      </c>
      <c r="C36" s="310">
        <v>4</v>
      </c>
      <c r="D36" s="343" t="s">
        <v>383</v>
      </c>
      <c r="E36" s="342" t="s">
        <v>384</v>
      </c>
      <c r="F36" s="10">
        <v>2</v>
      </c>
      <c r="G36" s="10" t="s">
        <v>385</v>
      </c>
      <c r="H36" s="11">
        <v>45839</v>
      </c>
      <c r="I36" s="11">
        <v>46011</v>
      </c>
      <c r="J36" s="10" t="s">
        <v>130</v>
      </c>
      <c r="K36" s="11">
        <v>45933</v>
      </c>
      <c r="L36" s="58">
        <v>0.5</v>
      </c>
      <c r="M36" s="9" t="s">
        <v>386</v>
      </c>
      <c r="N36" s="62" t="s">
        <v>387</v>
      </c>
      <c r="O36" s="11">
        <v>45945</v>
      </c>
      <c r="P36" s="10" t="s">
        <v>15</v>
      </c>
      <c r="Q36" s="96" t="s">
        <v>133</v>
      </c>
      <c r="R36" s="10" t="s">
        <v>134</v>
      </c>
      <c r="S36" s="145" t="s">
        <v>388</v>
      </c>
      <c r="T36" s="134">
        <v>1</v>
      </c>
      <c r="U36" s="144" t="s">
        <v>389</v>
      </c>
      <c r="V36" s="135" t="s">
        <v>390</v>
      </c>
      <c r="W36" s="11">
        <v>46023</v>
      </c>
      <c r="X36" s="10" t="s">
        <v>349</v>
      </c>
      <c r="Y36" s="10" t="s">
        <v>137</v>
      </c>
      <c r="Z36" s="10" t="s">
        <v>391</v>
      </c>
    </row>
    <row r="37" spans="1:26" s="1" customFormat="1" ht="61.5" hidden="1" thickTop="1" thickBot="1" x14ac:dyDescent="0.3">
      <c r="A37" s="218" t="s">
        <v>530</v>
      </c>
      <c r="B37" s="212" t="s">
        <v>353</v>
      </c>
      <c r="C37" s="312"/>
      <c r="D37" s="343"/>
      <c r="E37" s="342"/>
      <c r="F37" s="10">
        <v>2</v>
      </c>
      <c r="G37" s="10" t="s">
        <v>392</v>
      </c>
      <c r="H37" s="193">
        <v>46204</v>
      </c>
      <c r="I37" s="193">
        <v>46376</v>
      </c>
      <c r="J37" s="10" t="s">
        <v>130</v>
      </c>
      <c r="K37" s="11" t="s">
        <v>150</v>
      </c>
      <c r="L37" s="11" t="s">
        <v>150</v>
      </c>
      <c r="M37" s="11" t="s">
        <v>150</v>
      </c>
      <c r="N37" s="11" t="s">
        <v>150</v>
      </c>
      <c r="O37" s="11">
        <v>45945</v>
      </c>
      <c r="P37" s="10" t="s">
        <v>15</v>
      </c>
      <c r="Q37" s="10" t="s">
        <v>152</v>
      </c>
      <c r="R37" s="10" t="s">
        <v>333</v>
      </c>
      <c r="S37" s="41"/>
      <c r="T37" s="41" t="s">
        <v>150</v>
      </c>
      <c r="U37" s="41"/>
      <c r="V37" s="10" t="s">
        <v>393</v>
      </c>
      <c r="W37" s="11">
        <v>46045</v>
      </c>
      <c r="X37" s="10" t="s">
        <v>349</v>
      </c>
      <c r="Y37" s="10" t="s">
        <v>152</v>
      </c>
      <c r="Z37" s="10" t="s">
        <v>393</v>
      </c>
    </row>
    <row r="38" spans="1:26" s="1" customFormat="1" ht="106.5" hidden="1" thickTop="1" thickBot="1" x14ac:dyDescent="0.3">
      <c r="A38" s="217" t="s">
        <v>531</v>
      </c>
      <c r="B38" s="212" t="s">
        <v>394</v>
      </c>
      <c r="C38" s="310">
        <v>5</v>
      </c>
      <c r="D38" s="346" t="s">
        <v>395</v>
      </c>
      <c r="E38" s="95" t="s">
        <v>396</v>
      </c>
      <c r="F38" s="95">
        <v>5</v>
      </c>
      <c r="G38" s="203" t="s">
        <v>397</v>
      </c>
      <c r="H38" s="11">
        <v>45809</v>
      </c>
      <c r="I38" s="11">
        <v>45994</v>
      </c>
      <c r="J38" s="95" t="s">
        <v>130</v>
      </c>
      <c r="K38" s="91">
        <v>45930</v>
      </c>
      <c r="L38" s="92" t="s">
        <v>150</v>
      </c>
      <c r="M38" s="93" t="s">
        <v>398</v>
      </c>
      <c r="N38" s="94" t="s">
        <v>399</v>
      </c>
      <c r="O38" s="11">
        <v>45945</v>
      </c>
      <c r="P38" s="10" t="s">
        <v>400</v>
      </c>
      <c r="Q38" s="95" t="s">
        <v>152</v>
      </c>
      <c r="R38" s="95" t="s">
        <v>401</v>
      </c>
      <c r="S38" s="150">
        <v>46041</v>
      </c>
      <c r="T38" s="204">
        <v>1</v>
      </c>
      <c r="U38" s="116" t="s">
        <v>402</v>
      </c>
      <c r="V38" s="133" t="s">
        <v>399</v>
      </c>
      <c r="W38" s="11">
        <v>46042</v>
      </c>
      <c r="X38" s="10" t="s">
        <v>60</v>
      </c>
      <c r="Y38" s="95" t="s">
        <v>137</v>
      </c>
      <c r="Z38" s="10" t="s">
        <v>379</v>
      </c>
    </row>
    <row r="39" spans="1:26" s="1" customFormat="1" ht="61.5" hidden="1" thickTop="1" thickBot="1" x14ac:dyDescent="0.3">
      <c r="A39" s="217" t="s">
        <v>531</v>
      </c>
      <c r="B39" s="212" t="s">
        <v>394</v>
      </c>
      <c r="C39" s="312"/>
      <c r="D39" s="361"/>
      <c r="E39" s="95" t="s">
        <v>396</v>
      </c>
      <c r="F39" s="90">
        <v>10</v>
      </c>
      <c r="G39" s="203" t="s">
        <v>397</v>
      </c>
      <c r="H39" s="193">
        <v>46023</v>
      </c>
      <c r="I39" s="193">
        <v>46387</v>
      </c>
      <c r="J39" s="95" t="s">
        <v>130</v>
      </c>
      <c r="K39" s="11" t="s">
        <v>150</v>
      </c>
      <c r="L39" s="11" t="s">
        <v>150</v>
      </c>
      <c r="M39" s="11" t="s">
        <v>150</v>
      </c>
      <c r="N39" s="11" t="s">
        <v>150</v>
      </c>
      <c r="O39" s="11">
        <v>45945</v>
      </c>
      <c r="P39" s="10" t="s">
        <v>15</v>
      </c>
      <c r="Q39" s="10" t="s">
        <v>152</v>
      </c>
      <c r="R39" s="10" t="s">
        <v>333</v>
      </c>
      <c r="S39" s="41"/>
      <c r="T39" s="41" t="s">
        <v>150</v>
      </c>
      <c r="U39" s="41"/>
      <c r="V39" s="10" t="s">
        <v>242</v>
      </c>
      <c r="W39" s="11">
        <v>46042</v>
      </c>
      <c r="X39" s="10" t="s">
        <v>60</v>
      </c>
      <c r="Y39" s="10" t="s">
        <v>152</v>
      </c>
      <c r="Z39" s="10" t="s">
        <v>242</v>
      </c>
    </row>
    <row r="40" spans="1:26" s="1" customFormat="1" ht="409.6" hidden="1" thickTop="1" thickBot="1" x14ac:dyDescent="0.3">
      <c r="A40" s="217" t="s">
        <v>531</v>
      </c>
      <c r="B40" s="51" t="s">
        <v>394</v>
      </c>
      <c r="C40" s="310">
        <v>6</v>
      </c>
      <c r="D40" s="349" t="s">
        <v>406</v>
      </c>
      <c r="E40" s="192" t="s">
        <v>407</v>
      </c>
      <c r="F40" s="192">
        <v>3</v>
      </c>
      <c r="G40" s="192" t="s">
        <v>408</v>
      </c>
      <c r="H40" s="193">
        <v>45810</v>
      </c>
      <c r="I40" s="193">
        <v>46022</v>
      </c>
      <c r="J40" s="192" t="s">
        <v>130</v>
      </c>
      <c r="K40" s="193">
        <v>45933</v>
      </c>
      <c r="L40" s="194">
        <v>1</v>
      </c>
      <c r="M40" s="195" t="s">
        <v>409</v>
      </c>
      <c r="N40" s="196" t="s">
        <v>410</v>
      </c>
      <c r="O40" s="193">
        <v>45945</v>
      </c>
      <c r="P40" s="192" t="s">
        <v>15</v>
      </c>
      <c r="Q40" s="192" t="s">
        <v>137</v>
      </c>
      <c r="R40" s="192" t="s">
        <v>160</v>
      </c>
      <c r="S40" s="197">
        <v>46021</v>
      </c>
      <c r="T40" s="40">
        <v>1</v>
      </c>
      <c r="U40" s="101" t="s">
        <v>411</v>
      </c>
      <c r="V40" s="186" t="s">
        <v>410</v>
      </c>
      <c r="W40" s="193">
        <v>46029</v>
      </c>
      <c r="X40" s="192" t="s">
        <v>60</v>
      </c>
      <c r="Y40" s="192" t="s">
        <v>137</v>
      </c>
      <c r="Z40" s="192" t="s">
        <v>412</v>
      </c>
    </row>
    <row r="41" spans="1:26" s="1" customFormat="1" ht="46.5" hidden="1" thickTop="1" thickBot="1" x14ac:dyDescent="0.3">
      <c r="A41" s="217" t="s">
        <v>531</v>
      </c>
      <c r="B41" s="212" t="s">
        <v>394</v>
      </c>
      <c r="C41" s="312"/>
      <c r="D41" s="362"/>
      <c r="E41" s="10" t="s">
        <v>407</v>
      </c>
      <c r="F41" s="10">
        <v>5</v>
      </c>
      <c r="G41" s="192" t="s">
        <v>408</v>
      </c>
      <c r="H41" s="193">
        <v>46024</v>
      </c>
      <c r="I41" s="193">
        <v>46387</v>
      </c>
      <c r="J41" s="10" t="s">
        <v>130</v>
      </c>
      <c r="K41" s="11" t="s">
        <v>150</v>
      </c>
      <c r="L41" s="11" t="s">
        <v>150</v>
      </c>
      <c r="M41" s="11" t="s">
        <v>150</v>
      </c>
      <c r="N41" s="11" t="s">
        <v>150</v>
      </c>
      <c r="O41" s="11">
        <v>45945</v>
      </c>
      <c r="P41" s="10" t="s">
        <v>15</v>
      </c>
      <c r="Q41" s="10" t="s">
        <v>152</v>
      </c>
      <c r="R41" s="10" t="s">
        <v>333</v>
      </c>
      <c r="S41" s="41"/>
      <c r="T41" s="41"/>
      <c r="U41" s="41"/>
      <c r="V41" s="41"/>
      <c r="W41" s="11">
        <v>46045</v>
      </c>
      <c r="X41" s="10" t="s">
        <v>60</v>
      </c>
      <c r="Y41" s="10" t="s">
        <v>152</v>
      </c>
      <c r="Z41" s="10" t="s">
        <v>333</v>
      </c>
    </row>
    <row r="42" spans="1:26" s="1" customFormat="1" ht="196.5" hidden="1" thickTop="1" thickBot="1" x14ac:dyDescent="0.3">
      <c r="A42" s="217" t="s">
        <v>531</v>
      </c>
      <c r="B42" s="212" t="s">
        <v>394</v>
      </c>
      <c r="C42" s="57">
        <v>7</v>
      </c>
      <c r="D42" s="198" t="s">
        <v>415</v>
      </c>
      <c r="E42" s="192" t="s">
        <v>416</v>
      </c>
      <c r="F42" s="192">
        <v>1</v>
      </c>
      <c r="G42" s="192" t="s">
        <v>417</v>
      </c>
      <c r="H42" s="193">
        <v>45810</v>
      </c>
      <c r="I42" s="193">
        <v>46022</v>
      </c>
      <c r="J42" s="192" t="s">
        <v>130</v>
      </c>
      <c r="K42" s="193">
        <v>45933</v>
      </c>
      <c r="L42" s="194">
        <v>1</v>
      </c>
      <c r="M42" s="195" t="s">
        <v>418</v>
      </c>
      <c r="N42" s="196" t="s">
        <v>419</v>
      </c>
      <c r="O42" s="193">
        <v>45945</v>
      </c>
      <c r="P42" s="192" t="s">
        <v>60</v>
      </c>
      <c r="Q42" s="192" t="s">
        <v>137</v>
      </c>
      <c r="R42" s="192" t="s">
        <v>420</v>
      </c>
      <c r="S42" s="197">
        <v>46021</v>
      </c>
      <c r="T42" s="199">
        <v>1</v>
      </c>
      <c r="U42" s="200" t="s">
        <v>421</v>
      </c>
      <c r="V42" s="44" t="s">
        <v>419</v>
      </c>
      <c r="W42" s="193">
        <v>46029</v>
      </c>
      <c r="X42" s="192" t="s">
        <v>60</v>
      </c>
      <c r="Y42" s="192" t="s">
        <v>137</v>
      </c>
      <c r="Z42" s="192" t="s">
        <v>422</v>
      </c>
    </row>
    <row r="43" spans="1:26" s="1" customFormat="1" ht="61.5" hidden="1" thickTop="1" thickBot="1" x14ac:dyDescent="0.3">
      <c r="A43" s="217" t="s">
        <v>531</v>
      </c>
      <c r="B43" s="212" t="s">
        <v>394</v>
      </c>
      <c r="C43" s="57">
        <v>8</v>
      </c>
      <c r="D43" s="9" t="s">
        <v>423</v>
      </c>
      <c r="E43" s="10" t="s">
        <v>424</v>
      </c>
      <c r="F43" s="10">
        <v>1</v>
      </c>
      <c r="G43" s="192" t="s">
        <v>425</v>
      </c>
      <c r="H43" s="193">
        <v>46024</v>
      </c>
      <c r="I43" s="193">
        <v>46387</v>
      </c>
      <c r="J43" s="10" t="s">
        <v>130</v>
      </c>
      <c r="K43" s="11" t="s">
        <v>150</v>
      </c>
      <c r="L43" s="11" t="s">
        <v>150</v>
      </c>
      <c r="M43" s="11" t="s">
        <v>150</v>
      </c>
      <c r="N43" s="11" t="s">
        <v>150</v>
      </c>
      <c r="O43" s="11">
        <v>45945</v>
      </c>
      <c r="P43" s="10" t="s">
        <v>15</v>
      </c>
      <c r="Q43" s="10" t="s">
        <v>152</v>
      </c>
      <c r="R43" s="10" t="s">
        <v>333</v>
      </c>
      <c r="S43" s="41" t="s">
        <v>161</v>
      </c>
      <c r="T43" s="41" t="s">
        <v>150</v>
      </c>
      <c r="U43" s="41" t="s">
        <v>161</v>
      </c>
      <c r="V43" s="41" t="s">
        <v>161</v>
      </c>
      <c r="W43" s="11">
        <v>46045</v>
      </c>
      <c r="X43" s="10" t="s">
        <v>60</v>
      </c>
      <c r="Y43" s="10" t="s">
        <v>152</v>
      </c>
      <c r="Z43" s="10" t="s">
        <v>333</v>
      </c>
    </row>
    <row r="44" spans="1:26" s="1" customFormat="1" ht="106.5" hidden="1" thickTop="1" thickBot="1" x14ac:dyDescent="0.3">
      <c r="A44" s="217" t="s">
        <v>531</v>
      </c>
      <c r="B44" s="51" t="s">
        <v>427</v>
      </c>
      <c r="C44" s="57">
        <v>9</v>
      </c>
      <c r="D44" s="9" t="s">
        <v>428</v>
      </c>
      <c r="E44" s="10" t="s">
        <v>429</v>
      </c>
      <c r="F44" s="10">
        <v>1</v>
      </c>
      <c r="G44" s="10" t="s">
        <v>28</v>
      </c>
      <c r="H44" s="193">
        <v>46054</v>
      </c>
      <c r="I44" s="193">
        <v>46111</v>
      </c>
      <c r="J44" s="10" t="s">
        <v>130</v>
      </c>
      <c r="K44" s="11" t="s">
        <v>150</v>
      </c>
      <c r="L44" s="11" t="s">
        <v>150</v>
      </c>
      <c r="M44" s="11" t="s">
        <v>150</v>
      </c>
      <c r="N44" s="11" t="s">
        <v>150</v>
      </c>
      <c r="O44" s="11">
        <v>45945</v>
      </c>
      <c r="P44" s="10" t="s">
        <v>15</v>
      </c>
      <c r="Q44" s="10" t="s">
        <v>152</v>
      </c>
      <c r="R44" s="10" t="s">
        <v>333</v>
      </c>
      <c r="S44" s="41" t="s">
        <v>161</v>
      </c>
      <c r="T44" s="41" t="s">
        <v>150</v>
      </c>
      <c r="U44" s="41" t="s">
        <v>161</v>
      </c>
      <c r="V44" s="41" t="s">
        <v>161</v>
      </c>
      <c r="W44" s="11">
        <v>46045</v>
      </c>
      <c r="X44" s="10" t="s">
        <v>349</v>
      </c>
      <c r="Y44" s="10" t="s">
        <v>152</v>
      </c>
      <c r="Z44" s="10" t="s">
        <v>333</v>
      </c>
    </row>
    <row r="45" spans="1:26" s="1" customFormat="1" ht="136.5" hidden="1" thickTop="1" thickBot="1" x14ac:dyDescent="0.3">
      <c r="A45" s="217" t="s">
        <v>531</v>
      </c>
      <c r="B45" s="212" t="s">
        <v>432</v>
      </c>
      <c r="C45" s="57">
        <v>10</v>
      </c>
      <c r="D45" s="9" t="s">
        <v>433</v>
      </c>
      <c r="E45" s="10" t="s">
        <v>194</v>
      </c>
      <c r="F45" s="10">
        <v>1</v>
      </c>
      <c r="G45" s="10" t="s">
        <v>434</v>
      </c>
      <c r="H45" s="156">
        <v>45962</v>
      </c>
      <c r="I45" s="156">
        <v>46203</v>
      </c>
      <c r="J45" s="10" t="s">
        <v>130</v>
      </c>
      <c r="K45" s="11" t="s">
        <v>150</v>
      </c>
      <c r="L45" s="11" t="s">
        <v>150</v>
      </c>
      <c r="M45" s="9" t="s">
        <v>267</v>
      </c>
      <c r="N45" s="11" t="s">
        <v>150</v>
      </c>
      <c r="O45" s="11">
        <v>45945</v>
      </c>
      <c r="P45" s="10" t="s">
        <v>15</v>
      </c>
      <c r="Q45" s="10" t="s">
        <v>152</v>
      </c>
      <c r="R45" s="10" t="s">
        <v>268</v>
      </c>
      <c r="S45" s="272">
        <v>46049</v>
      </c>
      <c r="T45" s="134">
        <v>1</v>
      </c>
      <c r="U45" s="116" t="s">
        <v>435</v>
      </c>
      <c r="V45" s="138" t="s">
        <v>436</v>
      </c>
      <c r="W45" s="11">
        <v>46050</v>
      </c>
      <c r="X45" s="10" t="s">
        <v>60</v>
      </c>
      <c r="Y45" s="10" t="s">
        <v>137</v>
      </c>
      <c r="Z45" s="10" t="s">
        <v>437</v>
      </c>
    </row>
    <row r="46" spans="1:26" s="1" customFormat="1" ht="111.75" hidden="1" thickTop="1" thickBot="1" x14ac:dyDescent="0.3">
      <c r="A46" s="217" t="s">
        <v>531</v>
      </c>
      <c r="B46" s="212" t="s">
        <v>432</v>
      </c>
      <c r="C46" s="57">
        <v>11</v>
      </c>
      <c r="D46" s="9" t="s">
        <v>438</v>
      </c>
      <c r="E46" s="10" t="s">
        <v>194</v>
      </c>
      <c r="F46" s="10">
        <v>1</v>
      </c>
      <c r="G46" s="10" t="s">
        <v>434</v>
      </c>
      <c r="H46" s="156">
        <v>45962</v>
      </c>
      <c r="I46" s="156">
        <v>46203</v>
      </c>
      <c r="J46" s="10" t="s">
        <v>130</v>
      </c>
      <c r="K46" s="11" t="s">
        <v>150</v>
      </c>
      <c r="L46" s="11" t="s">
        <v>150</v>
      </c>
      <c r="M46" s="9" t="s">
        <v>267</v>
      </c>
      <c r="N46" s="11" t="s">
        <v>150</v>
      </c>
      <c r="O46" s="11">
        <v>45945</v>
      </c>
      <c r="P46" s="10" t="s">
        <v>15</v>
      </c>
      <c r="Q46" s="10" t="s">
        <v>152</v>
      </c>
      <c r="R46" s="10" t="s">
        <v>268</v>
      </c>
      <c r="S46" s="274">
        <v>46049</v>
      </c>
      <c r="T46" s="275">
        <v>1</v>
      </c>
      <c r="U46" s="115" t="s">
        <v>435</v>
      </c>
      <c r="V46" s="202" t="s">
        <v>436</v>
      </c>
      <c r="W46" s="11">
        <v>46050</v>
      </c>
      <c r="X46" s="10" t="s">
        <v>60</v>
      </c>
      <c r="Y46" s="10" t="s">
        <v>137</v>
      </c>
      <c r="Z46" s="10" t="s">
        <v>439</v>
      </c>
    </row>
    <row r="47" spans="1:26" ht="226.5" hidden="1" thickTop="1" thickBot="1" x14ac:dyDescent="0.3">
      <c r="A47" s="217" t="s">
        <v>531</v>
      </c>
      <c r="B47" s="212" t="s">
        <v>432</v>
      </c>
      <c r="C47" s="57">
        <v>12</v>
      </c>
      <c r="D47" s="196" t="s">
        <v>440</v>
      </c>
      <c r="E47" s="192" t="s">
        <v>194</v>
      </c>
      <c r="F47" s="192">
        <v>1</v>
      </c>
      <c r="G47" s="192" t="s">
        <v>129</v>
      </c>
      <c r="H47" s="193">
        <v>45931</v>
      </c>
      <c r="I47" s="193">
        <v>46203</v>
      </c>
      <c r="J47" s="192" t="s">
        <v>130</v>
      </c>
      <c r="K47" s="193">
        <v>45818</v>
      </c>
      <c r="L47" s="194">
        <v>1</v>
      </c>
      <c r="M47" s="196" t="s">
        <v>441</v>
      </c>
      <c r="N47" s="196" t="s">
        <v>442</v>
      </c>
      <c r="O47" s="201">
        <v>45950</v>
      </c>
      <c r="P47" s="192" t="s">
        <v>15</v>
      </c>
      <c r="Q47" s="192" t="s">
        <v>137</v>
      </c>
      <c r="R47" s="192" t="s">
        <v>443</v>
      </c>
      <c r="S47" s="197" t="s">
        <v>161</v>
      </c>
      <c r="T47" s="197" t="s">
        <v>150</v>
      </c>
      <c r="U47" s="197" t="s">
        <v>161</v>
      </c>
      <c r="V47" s="197" t="s">
        <v>161</v>
      </c>
      <c r="W47" s="201">
        <v>46041</v>
      </c>
      <c r="X47" s="192" t="s">
        <v>60</v>
      </c>
      <c r="Y47" s="192" t="s">
        <v>137</v>
      </c>
      <c r="Z47" s="192" t="s">
        <v>444</v>
      </c>
    </row>
    <row r="48" spans="1:26" ht="80.25" hidden="1" thickTop="1" thickBot="1" x14ac:dyDescent="0.3">
      <c r="A48" s="217" t="s">
        <v>531</v>
      </c>
      <c r="B48" s="212" t="s">
        <v>432</v>
      </c>
      <c r="C48" s="310">
        <v>13</v>
      </c>
      <c r="D48" s="343" t="s">
        <v>445</v>
      </c>
      <c r="E48" s="342" t="s">
        <v>446</v>
      </c>
      <c r="F48" s="10">
        <v>2</v>
      </c>
      <c r="G48" s="342" t="s">
        <v>129</v>
      </c>
      <c r="H48" s="11" t="s">
        <v>447</v>
      </c>
      <c r="I48" s="11" t="s">
        <v>448</v>
      </c>
      <c r="J48" s="10" t="s">
        <v>130</v>
      </c>
      <c r="K48" s="10" t="s">
        <v>449</v>
      </c>
      <c r="L48" s="58">
        <v>0.66</v>
      </c>
      <c r="M48" s="9" t="s">
        <v>450</v>
      </c>
      <c r="N48" s="9" t="s">
        <v>451</v>
      </c>
      <c r="O48" s="97">
        <v>45950</v>
      </c>
      <c r="P48" s="10" t="s">
        <v>15</v>
      </c>
      <c r="Q48" s="96" t="s">
        <v>133</v>
      </c>
      <c r="R48" s="10" t="s">
        <v>452</v>
      </c>
      <c r="S48" s="143">
        <v>46045</v>
      </c>
      <c r="T48" s="134">
        <v>1</v>
      </c>
      <c r="U48" s="116" t="s">
        <v>453</v>
      </c>
      <c r="V48" s="138" t="s">
        <v>454</v>
      </c>
      <c r="W48" s="97">
        <v>46045</v>
      </c>
      <c r="X48" s="10" t="s">
        <v>60</v>
      </c>
      <c r="Y48" s="10" t="s">
        <v>137</v>
      </c>
      <c r="Z48" s="10" t="s">
        <v>455</v>
      </c>
    </row>
    <row r="49" spans="1:26" ht="64.5" hidden="1" thickTop="1" thickBot="1" x14ac:dyDescent="0.3">
      <c r="A49" s="217" t="s">
        <v>531</v>
      </c>
      <c r="B49" s="212" t="s">
        <v>432</v>
      </c>
      <c r="C49" s="312"/>
      <c r="D49" s="344"/>
      <c r="E49" s="342"/>
      <c r="F49" s="10">
        <v>3</v>
      </c>
      <c r="G49" s="342"/>
      <c r="H49" s="193" t="s">
        <v>456</v>
      </c>
      <c r="I49" s="193" t="s">
        <v>457</v>
      </c>
      <c r="J49" s="10" t="s">
        <v>130</v>
      </c>
      <c r="K49" s="11" t="s">
        <v>150</v>
      </c>
      <c r="L49" s="58" t="s">
        <v>150</v>
      </c>
      <c r="M49" s="9" t="s">
        <v>458</v>
      </c>
      <c r="N49" s="11" t="s">
        <v>150</v>
      </c>
      <c r="O49" s="97">
        <v>45950</v>
      </c>
      <c r="P49" s="10" t="s">
        <v>15</v>
      </c>
      <c r="Q49" s="10" t="s">
        <v>152</v>
      </c>
      <c r="R49" s="10" t="s">
        <v>333</v>
      </c>
      <c r="S49" s="41"/>
      <c r="T49" s="40" t="s">
        <v>150</v>
      </c>
      <c r="U49" s="44"/>
      <c r="V49" s="10" t="s">
        <v>333</v>
      </c>
      <c r="W49" s="97"/>
      <c r="X49" s="10"/>
      <c r="Y49" s="10"/>
      <c r="Z49" s="10" t="s">
        <v>333</v>
      </c>
    </row>
    <row r="50" spans="1:26" ht="111.75" hidden="1" thickTop="1" thickBot="1" x14ac:dyDescent="0.3">
      <c r="A50" s="217" t="s">
        <v>531</v>
      </c>
      <c r="B50" s="212" t="s">
        <v>432</v>
      </c>
      <c r="C50" s="310">
        <v>14</v>
      </c>
      <c r="D50" s="343" t="s">
        <v>459</v>
      </c>
      <c r="E50" s="342" t="s">
        <v>460</v>
      </c>
      <c r="F50" s="10">
        <v>2</v>
      </c>
      <c r="G50" s="342" t="s">
        <v>28</v>
      </c>
      <c r="H50" s="11" t="s">
        <v>461</v>
      </c>
      <c r="I50" s="11" t="s">
        <v>462</v>
      </c>
      <c r="J50" s="342" t="s">
        <v>130</v>
      </c>
      <c r="K50" s="11">
        <v>45938</v>
      </c>
      <c r="L50" s="58">
        <v>0.5</v>
      </c>
      <c r="M50" s="60" t="s">
        <v>463</v>
      </c>
      <c r="N50" s="60" t="s">
        <v>464</v>
      </c>
      <c r="O50" s="11">
        <v>45945</v>
      </c>
      <c r="P50" s="10" t="s">
        <v>15</v>
      </c>
      <c r="Q50" s="96" t="s">
        <v>133</v>
      </c>
      <c r="R50" s="10" t="s">
        <v>134</v>
      </c>
      <c r="S50" s="41">
        <v>46266</v>
      </c>
      <c r="T50" s="58">
        <v>1</v>
      </c>
      <c r="U50" s="60" t="s">
        <v>465</v>
      </c>
      <c r="V50" s="109" t="s">
        <v>466</v>
      </c>
      <c r="W50" s="97">
        <v>46045</v>
      </c>
      <c r="X50" s="10" t="s">
        <v>191</v>
      </c>
      <c r="Y50" s="10" t="s">
        <v>137</v>
      </c>
      <c r="Z50" s="10" t="s">
        <v>467</v>
      </c>
    </row>
    <row r="51" spans="1:26" ht="64.5" hidden="1" thickTop="1" thickBot="1" x14ac:dyDescent="0.3">
      <c r="A51" s="217" t="s">
        <v>531</v>
      </c>
      <c r="B51" s="212" t="s">
        <v>432</v>
      </c>
      <c r="C51" s="312"/>
      <c r="D51" s="343"/>
      <c r="E51" s="342"/>
      <c r="F51" s="10">
        <v>4</v>
      </c>
      <c r="G51" s="342"/>
      <c r="H51" s="193" t="s">
        <v>468</v>
      </c>
      <c r="I51" s="193" t="s">
        <v>469</v>
      </c>
      <c r="J51" s="342"/>
      <c r="K51" s="11" t="s">
        <v>150</v>
      </c>
      <c r="L51" s="11" t="s">
        <v>150</v>
      </c>
      <c r="M51" s="11" t="s">
        <v>150</v>
      </c>
      <c r="N51" s="11" t="s">
        <v>150</v>
      </c>
      <c r="O51" s="11">
        <v>45945</v>
      </c>
      <c r="P51" s="10" t="s">
        <v>15</v>
      </c>
      <c r="Q51" s="10" t="s">
        <v>152</v>
      </c>
      <c r="R51" s="10" t="s">
        <v>333</v>
      </c>
      <c r="S51" s="41"/>
      <c r="T51" s="41" t="s">
        <v>150</v>
      </c>
      <c r="U51" s="41"/>
      <c r="V51" s="10" t="s">
        <v>242</v>
      </c>
      <c r="W51" s="11">
        <v>46045</v>
      </c>
      <c r="X51" s="10" t="s">
        <v>349</v>
      </c>
      <c r="Y51" s="10" t="s">
        <v>152</v>
      </c>
      <c r="Z51" s="10" t="s">
        <v>242</v>
      </c>
    </row>
    <row r="52" spans="1:26" ht="154.5" hidden="1" thickTop="1" thickBot="1" x14ac:dyDescent="0.3">
      <c r="A52" s="217" t="s">
        <v>531</v>
      </c>
      <c r="B52" s="212" t="s">
        <v>432</v>
      </c>
      <c r="C52" s="57">
        <v>15</v>
      </c>
      <c r="D52" s="9" t="s">
        <v>470</v>
      </c>
      <c r="E52" s="10" t="s">
        <v>471</v>
      </c>
      <c r="F52" s="10">
        <v>1</v>
      </c>
      <c r="G52" s="10" t="s">
        <v>28</v>
      </c>
      <c r="H52" s="193">
        <v>45992</v>
      </c>
      <c r="I52" s="193">
        <v>46053</v>
      </c>
      <c r="J52" s="10" t="s">
        <v>130</v>
      </c>
      <c r="K52" s="11" t="s">
        <v>150</v>
      </c>
      <c r="L52" s="11" t="s">
        <v>150</v>
      </c>
      <c r="M52" s="9" t="s">
        <v>472</v>
      </c>
      <c r="N52" s="11" t="s">
        <v>150</v>
      </c>
      <c r="O52" s="11">
        <v>45945</v>
      </c>
      <c r="P52" s="10" t="s">
        <v>15</v>
      </c>
      <c r="Q52" s="10" t="s">
        <v>152</v>
      </c>
      <c r="R52" s="10" t="s">
        <v>473</v>
      </c>
      <c r="S52" s="41" t="s">
        <v>346</v>
      </c>
      <c r="T52" s="40">
        <v>1</v>
      </c>
      <c r="U52" s="148" t="s">
        <v>474</v>
      </c>
      <c r="V52" s="147" t="s">
        <v>475</v>
      </c>
      <c r="W52" s="11">
        <v>46045</v>
      </c>
      <c r="X52" s="10" t="s">
        <v>349</v>
      </c>
      <c r="Y52" s="10" t="s">
        <v>137</v>
      </c>
      <c r="Z52" s="10" t="s">
        <v>476</v>
      </c>
    </row>
    <row r="53" spans="1:26" ht="15.75" thickTop="1" x14ac:dyDescent="0.25"/>
  </sheetData>
  <sheetProtection formatCells="0" formatColumns="0" formatRows="0" autoFilter="0"/>
  <autoFilter ref="B3:Z52" xr:uid="{00000000-0001-0000-0100-000000000000}">
    <filterColumn colId="23">
      <filters>
        <filter val="En ejecución"/>
      </filters>
    </filterColumn>
  </autoFilter>
  <mergeCells count="30">
    <mergeCell ref="W2:Z2"/>
    <mergeCell ref="B1:J1"/>
    <mergeCell ref="C2:H2"/>
    <mergeCell ref="K2:N2"/>
    <mergeCell ref="O2:R2"/>
    <mergeCell ref="S2:V2"/>
    <mergeCell ref="C5:C6"/>
    <mergeCell ref="D5:D6"/>
    <mergeCell ref="E5:E6"/>
    <mergeCell ref="G5:G6"/>
    <mergeCell ref="J5:J6"/>
    <mergeCell ref="G29:G30"/>
    <mergeCell ref="C36:C37"/>
    <mergeCell ref="D36:D37"/>
    <mergeCell ref="E36:E37"/>
    <mergeCell ref="C29:C30"/>
    <mergeCell ref="C38:C39"/>
    <mergeCell ref="D38:D39"/>
    <mergeCell ref="C40:C41"/>
    <mergeCell ref="D40:D41"/>
    <mergeCell ref="E29:E30"/>
    <mergeCell ref="J50:J51"/>
    <mergeCell ref="C48:C49"/>
    <mergeCell ref="D48:D49"/>
    <mergeCell ref="E48:E49"/>
    <mergeCell ref="G48:G49"/>
    <mergeCell ref="C50:C51"/>
    <mergeCell ref="D50:D51"/>
    <mergeCell ref="E50:E51"/>
    <mergeCell ref="G50:G51"/>
  </mergeCells>
  <hyperlinks>
    <hyperlink ref="N15" r:id="rId1" xr:uid="{F17390A6-66C6-4E63-9115-759CD4F7B409}"/>
    <hyperlink ref="V16" r:id="rId2" xr:uid="{10884818-E922-4CAB-ABD4-3DC3F5BBA5C6}"/>
    <hyperlink ref="V9" r:id="rId3" xr:uid="{32BFE3BC-161C-40E6-BFFA-7B910A67FAE2}"/>
    <hyperlink ref="V10" r:id="rId4" xr:uid="{FD671B01-A8F1-42BC-B610-4C843474EA4B}"/>
    <hyperlink ref="V11" r:id="rId5" xr:uid="{7354A2C1-F22F-4980-8126-9F7EDA27EC85}"/>
    <hyperlink ref="V4" r:id="rId6" xr:uid="{22F59FFE-55E4-4D62-96F2-CCEFA805788A}"/>
    <hyperlink ref="V5" r:id="rId7" display="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xr:uid="{7BE0FE27-FE93-42A6-B230-3F7BD510672E}"/>
    <hyperlink ref="V14" r:id="rId8" xr:uid="{7952EF6C-45E0-4BFF-B282-AB4202B7CDE9}"/>
    <hyperlink ref="V12" r:id="rId9" xr:uid="{2DDFD08A-F637-4A31-9E92-0BF6C397245E}"/>
    <hyperlink ref="V13" r:id="rId10" xr:uid="{7A8F4A58-9C4E-41D9-B7F6-AFC69F90A633}"/>
    <hyperlink ref="V15" r:id="rId11" xr:uid="{67141118-7844-4939-9D86-A8D3A0FA38DF}"/>
    <hyperlink ref="N5" r:id="rId12" xr:uid="{75B3CE6C-1D36-4BAC-9587-CC5AB34057BF}"/>
    <hyperlink ref="N17" r:id="rId13" xr:uid="{783E9AF4-BFBF-42EB-A63A-5BA377305317}"/>
    <hyperlink ref="N18" r:id="rId14" xr:uid="{1741A38E-59AA-40E9-A7BB-E1DEEAB254F4}"/>
    <hyperlink ref="N29" r:id="rId15" display="https://diancolombia.sharepoint.com/:f:/s/Sub-Plan-Cump/EhUly9jv_NZFg0En4Plusp8BuiEVH72FQ8cbeJ9ob55jhg?e=ZUhOl6" xr:uid="{1FD3F865-9760-408D-9058-4DD2A4706E33}"/>
    <hyperlink ref="N32" r:id="rId16" display="https://diancolombia.sharepoint.com/:f:/s/Sub-Plan-Cump/Esl26iEoo3VOmA2rA63midABPjU-2vEenZKmOrZslzTL2g?e=pNuHuf" xr:uid="{BF9402DD-7655-4339-A262-B2A12807ACE5}"/>
    <hyperlink ref="N23" r:id="rId17"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41DF945B-E5EE-49B3-95CB-D695138AAA3B}"/>
    <hyperlink ref="N25" r:id="rId18"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7139E7C1-9524-4E9B-9A9A-4051A35F7731}"/>
    <hyperlink ref="N26" r:id="rId19"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DA9BE662-A934-4D85-BBB0-A908B9CFAD28}"/>
    <hyperlink ref="V22" r:id="rId20" display="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 xr:uid="{BF706069-1C56-499E-A002-C189EAD8B224}"/>
    <hyperlink ref="V32" r:id="rId21" xr:uid="{08818C30-7137-4496-A78B-91EECAAC3756}"/>
    <hyperlink ref="V25" r:id="rId22" xr:uid="{EF947751-BDF1-4550-AF47-A806DAE8C3BE}"/>
    <hyperlink ref="V26" r:id="rId23" xr:uid="{9A15729E-5CDF-4CE0-852E-424233DCAA82}"/>
    <hyperlink ref="V28" r:id="rId24" xr:uid="{A9FA35D8-DF1C-4A66-90A3-7A6952B32379}"/>
    <hyperlink ref="V21" r:id="rId25" xr:uid="{FC06D0F2-C47F-4BDC-8594-29AFB3485AE6}"/>
    <hyperlink ref="N33" r:id="rId26" display="https://diancolombia.sharepoint.com/:f:/s/Sub-Plan-Cump/Evk6uS0kEBVOvFDQXI5BRZQBPF4ZW_4Kr2ROh4P__Ht1Cw?e=hQpb8Q" xr:uid="{5FAC5DE9-A2C7-4707-951C-313D6DF3FB7E}"/>
    <hyperlink ref="N34" r:id="rId27" display="https://diancolombia.sharepoint.com/:f:/s/Sub-Plan-Cump/EsnEsStZUP9KuRPcSDGCz34BA6rF9L6yifcwnr0X9TBiLw?e=Y4bVGF" xr:uid="{F7C482D3-65FE-4121-B244-59B4AFA9B8EB}"/>
    <hyperlink ref="N38" r:id="rId28" xr:uid="{EE6964A2-AC0C-48C2-98B7-12170CA147BB}"/>
    <hyperlink ref="V50" r:id="rId29" xr:uid="{CD3921F7-A363-422E-AE31-BE44694A3EF6}"/>
    <hyperlink ref="V38" r:id="rId30" xr:uid="{86BD1C1B-7614-4238-BA73-43326AB63BB8}"/>
    <hyperlink ref="V33" r:id="rId31" xr:uid="{95B30C89-A60F-481B-8783-76C811A9858C}"/>
    <hyperlink ref="V48" r:id="rId32" xr:uid="{462AFC3D-5A09-4D07-AEF5-FF8A73D17D2D}"/>
    <hyperlink ref="V36" r:id="rId33" xr:uid="{23472F56-F4EF-491B-9991-BE9A1C752C9D}"/>
    <hyperlink ref="V52" r:id="rId34" display="https://www.dian.gov.co/dian/rendicioncuentas/RendicionCuentasCiudadania/RendicionCuentas2025/Informe-de-estrategia-de-Rendicion-de-Cuentas-2025-15122025.pdf" xr:uid="{12EB1F1B-5A7B-4CF7-B17F-822D1CF29F0A}"/>
    <hyperlink ref="V35" r:id="rId35" xr:uid="{77D9C120-3F3D-42E0-98AC-10F11B091620}"/>
    <hyperlink ref="V40" r:id="rId36" xr:uid="{38AAED1E-D819-4471-944D-5429113EDF89}"/>
    <hyperlink ref="V45" r:id="rId37" xr:uid="{4B736AD2-5A57-4953-A01E-9ED7707A4A42}"/>
    <hyperlink ref="V46" r:id="rId38" xr:uid="{D4E39D82-B917-4113-8732-B9123E4C347A}"/>
  </hyperlinks>
  <printOptions horizontalCentered="1"/>
  <pageMargins left="0.23622047244094491" right="0.23622047244094491" top="0.19685039370078741" bottom="0.19685039370078741" header="0.31496062992125984" footer="0.31496062992125984"/>
  <pageSetup paperSize="5" scale="50" orientation="landscape" r:id="rId39"/>
  <headerFooter>
    <oddFooter>&amp;R_x000D_&amp;1#&amp;"Calibri"&amp;10&amp;K000000 Información Pública</oddFooter>
  </headerFooter>
  <drawing r:id="rId40"/>
  <extLst>
    <ext xmlns:x14="http://schemas.microsoft.com/office/spreadsheetml/2009/9/main" uri="{CCE6A557-97BC-4b89-ADB6-D9C93CAAB3DF}">
      <x14:dataValidations xmlns:xm="http://schemas.microsoft.com/office/excel/2006/main" count="1">
        <x14:dataValidation type="list" allowBlank="1" showInputMessage="1" showErrorMessage="1" xr:uid="{789D1B6D-5950-4823-90F1-F38D3DB0FAE2}">
          <x14:formula1>
            <xm:f>Hoja1!$A$1:$A$4</xm:f>
          </x14:formula1>
          <xm:sqref>Y20:Y33 Y15:Y16 Y4:Y6 Q20:Q52 P17:P19 X17:X19 Q4:Q16 Y9:Y13 Y35:Y52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2C1B3-6942-4008-AA48-698B6648055E}">
  <dimension ref="A1:B10"/>
  <sheetViews>
    <sheetView workbookViewId="0">
      <selection activeCell="A5" sqref="A5"/>
    </sheetView>
  </sheetViews>
  <sheetFormatPr baseColWidth="10" defaultColWidth="11" defaultRowHeight="15.75" x14ac:dyDescent="0.25"/>
  <cols>
    <col min="1" max="1" width="26.75" bestFit="1" customWidth="1"/>
    <col min="2" max="2" width="18.25" bestFit="1" customWidth="1"/>
  </cols>
  <sheetData>
    <row r="1" spans="1:2" x14ac:dyDescent="0.25">
      <c r="A1" s="214" t="s">
        <v>526</v>
      </c>
      <c r="B1" t="s">
        <v>532</v>
      </c>
    </row>
    <row r="2" spans="1:2" x14ac:dyDescent="0.25">
      <c r="A2" s="214" t="s">
        <v>119</v>
      </c>
      <c r="B2" t="s">
        <v>532</v>
      </c>
    </row>
    <row r="4" spans="1:2" x14ac:dyDescent="0.25">
      <c r="A4" s="214" t="s">
        <v>533</v>
      </c>
      <c r="B4" t="s">
        <v>534</v>
      </c>
    </row>
    <row r="5" spans="1:2" x14ac:dyDescent="0.25">
      <c r="A5" s="215" t="s">
        <v>527</v>
      </c>
      <c r="B5">
        <v>12</v>
      </c>
    </row>
    <row r="6" spans="1:2" x14ac:dyDescent="0.25">
      <c r="A6" s="215" t="s">
        <v>531</v>
      </c>
      <c r="B6">
        <v>11</v>
      </c>
    </row>
    <row r="7" spans="1:2" x14ac:dyDescent="0.25">
      <c r="A7" s="215" t="s">
        <v>529</v>
      </c>
      <c r="B7">
        <v>13</v>
      </c>
    </row>
    <row r="8" spans="1:2" x14ac:dyDescent="0.25">
      <c r="A8" s="215" t="s">
        <v>528</v>
      </c>
      <c r="B8">
        <v>3</v>
      </c>
    </row>
    <row r="9" spans="1:2" x14ac:dyDescent="0.25">
      <c r="A9" s="215" t="s">
        <v>530</v>
      </c>
      <c r="B9">
        <v>4</v>
      </c>
    </row>
    <row r="10" spans="1:2" x14ac:dyDescent="0.25">
      <c r="A10" s="215" t="s">
        <v>535</v>
      </c>
      <c r="B10">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showGridLines="0" zoomScale="70" zoomScaleNormal="70" workbookViewId="0">
      <selection activeCell="C5" sqref="C5:C8"/>
    </sheetView>
  </sheetViews>
  <sheetFormatPr baseColWidth="10" defaultColWidth="11.5" defaultRowHeight="15" x14ac:dyDescent="0.25"/>
  <cols>
    <col min="1" max="1" width="33" style="2" customWidth="1"/>
    <col min="2" max="2" width="6.25" style="2" customWidth="1"/>
    <col min="3" max="3" width="36.875" style="2" customWidth="1"/>
    <col min="4" max="4" width="27.375" style="2" customWidth="1"/>
    <col min="5" max="5" width="15" style="2" customWidth="1"/>
    <col min="6" max="6" width="26.625" style="2" customWidth="1"/>
    <col min="7" max="7" width="18.125" style="49" customWidth="1"/>
    <col min="8" max="9" width="18.625" style="49" customWidth="1"/>
    <col min="10" max="10" width="15.125" style="64" customWidth="1"/>
    <col min="11" max="11" width="18" style="49" customWidth="1"/>
    <col min="12" max="12" width="47.625" style="2" customWidth="1"/>
    <col min="13" max="13" width="42.625" style="2" customWidth="1"/>
    <col min="14" max="14" width="18.875" style="50" customWidth="1"/>
    <col min="15" max="15" width="21" style="2" customWidth="1"/>
    <col min="16" max="16" width="16.625" style="49" customWidth="1"/>
    <col min="17" max="17" width="34.625" style="2" customWidth="1"/>
    <col min="18" max="18" width="14.5" style="67" customWidth="1"/>
    <col min="19" max="19" width="15.625" style="68" customWidth="1"/>
    <col min="20" max="20" width="49" style="68" customWidth="1"/>
    <col min="21" max="21" width="24.375" style="68" customWidth="1"/>
    <col min="22" max="22" width="17.125" style="2" customWidth="1"/>
    <col min="23" max="23" width="20.5" style="2" customWidth="1"/>
    <col min="24" max="24" width="18.75" style="2" customWidth="1"/>
    <col min="25" max="25" width="26.5" style="2" customWidth="1"/>
    <col min="26" max="16384" width="11.5" style="2"/>
  </cols>
  <sheetData>
    <row r="1" spans="1:25" ht="38.25" customHeight="1" thickTop="1" thickBot="1" x14ac:dyDescent="0.3">
      <c r="A1" s="300" t="s">
        <v>106</v>
      </c>
      <c r="B1" s="301"/>
      <c r="C1" s="301"/>
      <c r="D1" s="301"/>
      <c r="E1" s="301"/>
      <c r="F1" s="302"/>
      <c r="G1" s="301"/>
      <c r="H1" s="301"/>
      <c r="I1" s="303"/>
      <c r="J1" s="48"/>
    </row>
    <row r="2" spans="1:25" ht="39.950000000000003" customHeight="1" thickTop="1" thickBot="1" x14ac:dyDescent="0.3">
      <c r="A2" s="47" t="s">
        <v>107</v>
      </c>
      <c r="B2" s="305" t="s">
        <v>108</v>
      </c>
      <c r="C2" s="306"/>
      <c r="D2" s="306"/>
      <c r="E2" s="306"/>
      <c r="F2" s="307"/>
      <c r="G2" s="308"/>
      <c r="H2" s="51" t="s">
        <v>2</v>
      </c>
      <c r="I2" s="52" t="s">
        <v>109</v>
      </c>
      <c r="J2" s="324" t="s">
        <v>110</v>
      </c>
      <c r="K2" s="325"/>
      <c r="L2" s="325"/>
      <c r="M2" s="325"/>
      <c r="N2" s="319" t="s">
        <v>111</v>
      </c>
      <c r="O2" s="320"/>
      <c r="P2" s="320"/>
      <c r="Q2" s="321"/>
      <c r="R2" s="322" t="s">
        <v>112</v>
      </c>
      <c r="S2" s="323"/>
      <c r="T2" s="323"/>
      <c r="U2" s="323"/>
      <c r="V2" s="319" t="s">
        <v>111</v>
      </c>
      <c r="W2" s="320"/>
      <c r="X2" s="320"/>
      <c r="Y2" s="321"/>
    </row>
    <row r="3" spans="1:25" s="3" customFormat="1" ht="93.75" customHeight="1" thickTop="1" thickBot="1" x14ac:dyDescent="0.3">
      <c r="A3" s="51" t="s">
        <v>113</v>
      </c>
      <c r="B3" s="51" t="s">
        <v>4</v>
      </c>
      <c r="C3" s="51" t="s">
        <v>114</v>
      </c>
      <c r="D3" s="51" t="s">
        <v>115</v>
      </c>
      <c r="E3" s="51" t="s">
        <v>116</v>
      </c>
      <c r="F3" s="51" t="s">
        <v>117</v>
      </c>
      <c r="G3" s="51" t="s">
        <v>118</v>
      </c>
      <c r="H3" s="51" t="s">
        <v>119</v>
      </c>
      <c r="I3" s="51" t="s">
        <v>120</v>
      </c>
      <c r="J3" s="53" t="s">
        <v>7</v>
      </c>
      <c r="K3" s="54" t="s">
        <v>121</v>
      </c>
      <c r="L3" s="54" t="s">
        <v>122</v>
      </c>
      <c r="M3" s="54" t="s">
        <v>123</v>
      </c>
      <c r="N3" s="55" t="s">
        <v>7</v>
      </c>
      <c r="O3" s="56" t="s">
        <v>8</v>
      </c>
      <c r="P3" s="56" t="s">
        <v>124</v>
      </c>
      <c r="Q3" s="56" t="s">
        <v>125</v>
      </c>
      <c r="R3" s="69" t="s">
        <v>7</v>
      </c>
      <c r="S3" s="70" t="s">
        <v>121</v>
      </c>
      <c r="T3" s="70" t="s">
        <v>122</v>
      </c>
      <c r="U3" s="70" t="s">
        <v>123</v>
      </c>
      <c r="V3" s="55" t="s">
        <v>7</v>
      </c>
      <c r="W3" s="56" t="s">
        <v>8</v>
      </c>
      <c r="X3" s="56" t="s">
        <v>124</v>
      </c>
      <c r="Y3" s="56" t="s">
        <v>125</v>
      </c>
    </row>
    <row r="4" spans="1:25" s="3" customFormat="1" ht="171.75" customHeight="1" x14ac:dyDescent="0.25">
      <c r="A4" s="304" t="s">
        <v>126</v>
      </c>
      <c r="B4" s="57">
        <v>1</v>
      </c>
      <c r="C4" s="9" t="s">
        <v>127</v>
      </c>
      <c r="D4" s="9" t="s">
        <v>128</v>
      </c>
      <c r="E4" s="96">
        <v>1</v>
      </c>
      <c r="F4" s="152" t="s">
        <v>129</v>
      </c>
      <c r="G4" s="142">
        <v>45818</v>
      </c>
      <c r="H4" s="142">
        <v>46022</v>
      </c>
      <c r="I4" s="96" t="s">
        <v>130</v>
      </c>
      <c r="J4" s="142">
        <v>45936</v>
      </c>
      <c r="K4" s="153">
        <v>0.7</v>
      </c>
      <c r="L4" s="151" t="s">
        <v>131</v>
      </c>
      <c r="M4" s="151" t="s">
        <v>132</v>
      </c>
      <c r="N4" s="142">
        <v>45950</v>
      </c>
      <c r="O4" s="96" t="s">
        <v>15</v>
      </c>
      <c r="P4" s="96" t="s">
        <v>133</v>
      </c>
      <c r="Q4" s="151" t="s">
        <v>134</v>
      </c>
      <c r="R4" s="142">
        <v>46045</v>
      </c>
      <c r="S4" s="154">
        <v>1</v>
      </c>
      <c r="T4" s="151" t="s">
        <v>135</v>
      </c>
      <c r="U4" s="151" t="s">
        <v>136</v>
      </c>
      <c r="V4" s="11">
        <v>46045</v>
      </c>
      <c r="W4" s="10" t="s">
        <v>60</v>
      </c>
      <c r="X4" s="10" t="s">
        <v>137</v>
      </c>
      <c r="Y4" s="10" t="s">
        <v>138</v>
      </c>
    </row>
    <row r="5" spans="1:25" s="3" customFormat="1" ht="93" customHeight="1" thickTop="1" thickBot="1" x14ac:dyDescent="0.3">
      <c r="A5" s="304"/>
      <c r="B5" s="310">
        <v>2</v>
      </c>
      <c r="C5" s="313" t="s">
        <v>139</v>
      </c>
      <c r="D5" s="313" t="s">
        <v>140</v>
      </c>
      <c r="E5" s="96">
        <v>2</v>
      </c>
      <c r="F5" s="309" t="s">
        <v>129</v>
      </c>
      <c r="G5" s="142" t="s">
        <v>141</v>
      </c>
      <c r="H5" s="142" t="s">
        <v>142</v>
      </c>
      <c r="I5" s="316" t="s">
        <v>130</v>
      </c>
      <c r="J5" s="142">
        <v>45936</v>
      </c>
      <c r="K5" s="155">
        <v>0.8</v>
      </c>
      <c r="L5" s="151" t="s">
        <v>143</v>
      </c>
      <c r="M5" s="151" t="s">
        <v>144</v>
      </c>
      <c r="N5" s="142">
        <v>45950</v>
      </c>
      <c r="O5" s="96" t="s">
        <v>15</v>
      </c>
      <c r="P5" s="96" t="s">
        <v>133</v>
      </c>
      <c r="Q5" s="151" t="s">
        <v>134</v>
      </c>
      <c r="R5" s="142">
        <v>46045</v>
      </c>
      <c r="S5" s="154">
        <v>1</v>
      </c>
      <c r="T5" s="151" t="s">
        <v>145</v>
      </c>
      <c r="U5" s="151" t="s">
        <v>146</v>
      </c>
      <c r="V5" s="11">
        <v>46045</v>
      </c>
      <c r="W5" s="10" t="s">
        <v>60</v>
      </c>
      <c r="X5" s="10" t="s">
        <v>137</v>
      </c>
      <c r="Y5" s="10" t="s">
        <v>147</v>
      </c>
    </row>
    <row r="6" spans="1:25" s="3" customFormat="1" ht="93" customHeight="1" x14ac:dyDescent="0.25">
      <c r="A6" s="304"/>
      <c r="B6" s="311"/>
      <c r="C6" s="314"/>
      <c r="D6" s="314"/>
      <c r="E6" s="96"/>
      <c r="F6" s="309"/>
      <c r="G6" s="142"/>
      <c r="H6" s="142"/>
      <c r="I6" s="317"/>
      <c r="J6" s="142"/>
      <c r="K6" s="155"/>
      <c r="L6" s="151"/>
      <c r="M6" s="151"/>
      <c r="N6" s="142"/>
      <c r="O6" s="96"/>
      <c r="P6" s="96"/>
      <c r="Q6" s="151"/>
      <c r="R6" s="142"/>
      <c r="S6" s="154"/>
      <c r="T6" s="151"/>
      <c r="U6" s="151"/>
      <c r="V6" s="11"/>
      <c r="W6" s="10"/>
      <c r="X6" s="10"/>
      <c r="Y6" s="10"/>
    </row>
    <row r="7" spans="1:25" s="3" customFormat="1" ht="93" customHeight="1" x14ac:dyDescent="0.25">
      <c r="A7" s="304"/>
      <c r="B7" s="311"/>
      <c r="C7" s="314"/>
      <c r="D7" s="314"/>
      <c r="E7" s="96"/>
      <c r="F7" s="309"/>
      <c r="G7" s="142"/>
      <c r="H7" s="142"/>
      <c r="I7" s="317"/>
      <c r="J7" s="142"/>
      <c r="K7" s="155"/>
      <c r="L7" s="151"/>
      <c r="M7" s="151"/>
      <c r="N7" s="142"/>
      <c r="O7" s="96"/>
      <c r="P7" s="96"/>
      <c r="Q7" s="151"/>
      <c r="R7" s="142"/>
      <c r="S7" s="154"/>
      <c r="T7" s="151"/>
      <c r="U7" s="151"/>
      <c r="V7" s="11"/>
      <c r="W7" s="10"/>
      <c r="X7" s="10"/>
      <c r="Y7" s="10"/>
    </row>
    <row r="8" spans="1:25" s="3" customFormat="1" ht="72.75" customHeight="1" thickTop="1" thickBot="1" x14ac:dyDescent="0.3">
      <c r="A8" s="304"/>
      <c r="B8" s="312"/>
      <c r="C8" s="315"/>
      <c r="D8" s="315"/>
      <c r="E8" s="96">
        <v>3</v>
      </c>
      <c r="F8" s="309"/>
      <c r="G8" s="156" t="s">
        <v>148</v>
      </c>
      <c r="H8" s="156" t="s">
        <v>149</v>
      </c>
      <c r="I8" s="318"/>
      <c r="J8" s="156" t="s">
        <v>150</v>
      </c>
      <c r="K8" s="96" t="s">
        <v>150</v>
      </c>
      <c r="L8" s="96" t="s">
        <v>151</v>
      </c>
      <c r="M8" s="151" t="s">
        <v>150</v>
      </c>
      <c r="N8" s="156">
        <v>45950</v>
      </c>
      <c r="O8" s="96" t="s">
        <v>15</v>
      </c>
      <c r="P8" s="96" t="s">
        <v>152</v>
      </c>
      <c r="Q8" s="96" t="s">
        <v>153</v>
      </c>
      <c r="R8" s="157"/>
      <c r="S8" s="157"/>
      <c r="T8" s="157"/>
      <c r="U8" s="96" t="s">
        <v>153</v>
      </c>
      <c r="V8" s="11">
        <v>46045</v>
      </c>
      <c r="W8" s="10" t="s">
        <v>60</v>
      </c>
      <c r="X8" s="10" t="s">
        <v>152</v>
      </c>
      <c r="Y8" s="10" t="s">
        <v>153</v>
      </c>
    </row>
    <row r="9" spans="1:25" ht="228" customHeight="1" thickTop="1" thickBot="1" x14ac:dyDescent="0.3">
      <c r="A9" s="304" t="s">
        <v>154</v>
      </c>
      <c r="B9" s="57">
        <v>3</v>
      </c>
      <c r="C9" s="9" t="s">
        <v>155</v>
      </c>
      <c r="D9" s="10" t="s">
        <v>156</v>
      </c>
      <c r="E9" s="96">
        <v>1</v>
      </c>
      <c r="F9" s="96" t="s">
        <v>157</v>
      </c>
      <c r="G9" s="156">
        <v>45839</v>
      </c>
      <c r="H9" s="156">
        <v>45900</v>
      </c>
      <c r="I9" s="96" t="s">
        <v>130</v>
      </c>
      <c r="J9" s="156">
        <v>45933</v>
      </c>
      <c r="K9" s="154">
        <v>1</v>
      </c>
      <c r="L9" s="151" t="s">
        <v>158</v>
      </c>
      <c r="M9" s="151" t="s">
        <v>159</v>
      </c>
      <c r="N9" s="156">
        <v>45945</v>
      </c>
      <c r="O9" s="96" t="s">
        <v>15</v>
      </c>
      <c r="P9" s="96" t="s">
        <v>137</v>
      </c>
      <c r="Q9" s="96" t="s">
        <v>160</v>
      </c>
      <c r="R9" s="157" t="s">
        <v>161</v>
      </c>
      <c r="S9" s="157" t="s">
        <v>161</v>
      </c>
      <c r="T9" s="157" t="s">
        <v>161</v>
      </c>
      <c r="U9" s="157" t="s">
        <v>161</v>
      </c>
      <c r="V9" s="11" t="s">
        <v>161</v>
      </c>
      <c r="W9" s="10" t="s">
        <v>161</v>
      </c>
      <c r="X9" s="10" t="s">
        <v>161</v>
      </c>
      <c r="Y9" s="10" t="s">
        <v>162</v>
      </c>
    </row>
    <row r="10" spans="1:25" ht="156.75" customHeight="1" thickTop="1" thickBot="1" x14ac:dyDescent="0.3">
      <c r="A10" s="304"/>
      <c r="B10" s="57">
        <v>4</v>
      </c>
      <c r="C10" s="9" t="s">
        <v>163</v>
      </c>
      <c r="D10" s="10" t="s">
        <v>164</v>
      </c>
      <c r="E10" s="96">
        <v>1</v>
      </c>
      <c r="F10" s="96" t="s">
        <v>165</v>
      </c>
      <c r="G10" s="156">
        <v>45901</v>
      </c>
      <c r="H10" s="156">
        <v>46022</v>
      </c>
      <c r="I10" s="96" t="s">
        <v>130</v>
      </c>
      <c r="J10" s="156">
        <v>45946</v>
      </c>
      <c r="K10" s="155">
        <v>1</v>
      </c>
      <c r="L10" s="151" t="s">
        <v>166</v>
      </c>
      <c r="M10" s="158" t="s">
        <v>167</v>
      </c>
      <c r="N10" s="156">
        <v>45950</v>
      </c>
      <c r="O10" s="96" t="s">
        <v>15</v>
      </c>
      <c r="P10" s="96" t="s">
        <v>137</v>
      </c>
      <c r="Q10" s="96" t="s">
        <v>160</v>
      </c>
      <c r="R10" s="157" t="s">
        <v>161</v>
      </c>
      <c r="S10" s="157" t="s">
        <v>161</v>
      </c>
      <c r="T10" s="157" t="s">
        <v>161</v>
      </c>
      <c r="U10" s="157" t="s">
        <v>161</v>
      </c>
      <c r="V10" s="11" t="s">
        <v>161</v>
      </c>
      <c r="W10" s="10" t="s">
        <v>161</v>
      </c>
      <c r="X10" s="10" t="s">
        <v>161</v>
      </c>
      <c r="Y10" s="10" t="s">
        <v>161</v>
      </c>
    </row>
    <row r="11" spans="1:25" ht="288.75" customHeight="1" thickTop="1" thickBot="1" x14ac:dyDescent="0.3">
      <c r="A11" s="304"/>
      <c r="B11" s="57">
        <v>5</v>
      </c>
      <c r="C11" s="9" t="s">
        <v>168</v>
      </c>
      <c r="D11" s="9" t="s">
        <v>169</v>
      </c>
      <c r="E11" s="96">
        <v>1</v>
      </c>
      <c r="F11" s="151" t="s">
        <v>157</v>
      </c>
      <c r="G11" s="142">
        <v>45748</v>
      </c>
      <c r="H11" s="142">
        <v>45976</v>
      </c>
      <c r="I11" s="96" t="s">
        <v>130</v>
      </c>
      <c r="J11" s="142">
        <v>45933</v>
      </c>
      <c r="K11" s="155">
        <v>0.8</v>
      </c>
      <c r="L11" s="151" t="s">
        <v>170</v>
      </c>
      <c r="M11" s="151" t="s">
        <v>171</v>
      </c>
      <c r="N11" s="142">
        <v>45945</v>
      </c>
      <c r="O11" s="96" t="s">
        <v>15</v>
      </c>
      <c r="P11" s="159" t="s">
        <v>172</v>
      </c>
      <c r="Q11" s="151" t="s">
        <v>173</v>
      </c>
      <c r="R11" s="142">
        <v>46043</v>
      </c>
      <c r="S11" s="154">
        <v>1</v>
      </c>
      <c r="T11" s="151" t="s">
        <v>174</v>
      </c>
      <c r="U11" s="151" t="s">
        <v>175</v>
      </c>
      <c r="V11" s="156">
        <v>46044</v>
      </c>
      <c r="W11" s="96" t="s">
        <v>60</v>
      </c>
      <c r="X11" s="96" t="s">
        <v>137</v>
      </c>
      <c r="Y11" s="96" t="s">
        <v>176</v>
      </c>
    </row>
    <row r="12" spans="1:25" ht="375" customHeight="1" thickTop="1" thickBot="1" x14ac:dyDescent="0.3">
      <c r="A12" s="304"/>
      <c r="B12" s="57">
        <v>6</v>
      </c>
      <c r="C12" s="10" t="s">
        <v>177</v>
      </c>
      <c r="D12" s="10" t="s">
        <v>178</v>
      </c>
      <c r="E12" s="96">
        <v>1</v>
      </c>
      <c r="F12" s="96" t="s">
        <v>157</v>
      </c>
      <c r="G12" s="142">
        <v>45931</v>
      </c>
      <c r="H12" s="142">
        <v>46234</v>
      </c>
      <c r="I12" s="151" t="s">
        <v>130</v>
      </c>
      <c r="J12" s="96" t="s">
        <v>150</v>
      </c>
      <c r="K12" s="96" t="s">
        <v>150</v>
      </c>
      <c r="L12" s="96" t="s">
        <v>179</v>
      </c>
      <c r="M12" s="96" t="s">
        <v>150</v>
      </c>
      <c r="N12" s="142">
        <v>45945</v>
      </c>
      <c r="O12" s="96" t="s">
        <v>15</v>
      </c>
      <c r="P12" s="96" t="s">
        <v>137</v>
      </c>
      <c r="Q12" s="151" t="s">
        <v>180</v>
      </c>
      <c r="R12" s="142">
        <v>46043</v>
      </c>
      <c r="S12" s="154">
        <v>1</v>
      </c>
      <c r="T12" s="151" t="s">
        <v>181</v>
      </c>
      <c r="U12" s="151" t="s">
        <v>175</v>
      </c>
      <c r="V12" s="156">
        <v>46044</v>
      </c>
      <c r="W12" s="96" t="s">
        <v>60</v>
      </c>
      <c r="X12" s="96" t="s">
        <v>137</v>
      </c>
      <c r="Y12" s="96" t="s">
        <v>182</v>
      </c>
    </row>
    <row r="13" spans="1:25" ht="106.5" customHeight="1" thickTop="1" thickBot="1" x14ac:dyDescent="0.3">
      <c r="A13" s="304" t="s">
        <v>183</v>
      </c>
      <c r="B13" s="57">
        <v>7</v>
      </c>
      <c r="C13" s="10" t="s">
        <v>184</v>
      </c>
      <c r="D13" s="10" t="s">
        <v>185</v>
      </c>
      <c r="E13" s="96">
        <v>1</v>
      </c>
      <c r="F13" s="96" t="s">
        <v>129</v>
      </c>
      <c r="G13" s="142">
        <v>45818</v>
      </c>
      <c r="H13" s="142">
        <v>46022</v>
      </c>
      <c r="I13" s="151" t="s">
        <v>130</v>
      </c>
      <c r="J13" s="142">
        <v>45937</v>
      </c>
      <c r="K13" s="155">
        <v>0.3</v>
      </c>
      <c r="L13" s="96" t="s">
        <v>186</v>
      </c>
      <c r="M13" s="151" t="s">
        <v>150</v>
      </c>
      <c r="N13" s="142">
        <v>45950</v>
      </c>
      <c r="O13" s="96" t="s">
        <v>187</v>
      </c>
      <c r="P13" s="96" t="s">
        <v>133</v>
      </c>
      <c r="Q13" s="151" t="s">
        <v>188</v>
      </c>
      <c r="R13" s="142">
        <v>46045</v>
      </c>
      <c r="S13" s="154">
        <v>1</v>
      </c>
      <c r="T13" s="151" t="s">
        <v>189</v>
      </c>
      <c r="U13" s="151" t="s">
        <v>190</v>
      </c>
      <c r="V13" s="156">
        <v>46045</v>
      </c>
      <c r="W13" s="96" t="s">
        <v>191</v>
      </c>
      <c r="X13" s="96" t="s">
        <v>137</v>
      </c>
      <c r="Y13" s="10" t="s">
        <v>192</v>
      </c>
    </row>
    <row r="14" spans="1:25" ht="106.5" customHeight="1" thickTop="1" thickBot="1" x14ac:dyDescent="0.3">
      <c r="A14" s="304"/>
      <c r="B14" s="57">
        <v>8</v>
      </c>
      <c r="C14" s="9" t="s">
        <v>193</v>
      </c>
      <c r="D14" s="10" t="s">
        <v>194</v>
      </c>
      <c r="E14" s="10">
        <v>1</v>
      </c>
      <c r="F14" s="9" t="s">
        <v>195</v>
      </c>
      <c r="G14" s="142">
        <v>45931</v>
      </c>
      <c r="H14" s="142">
        <v>46234</v>
      </c>
      <c r="I14" s="10" t="s">
        <v>130</v>
      </c>
      <c r="J14" s="11" t="s">
        <v>150</v>
      </c>
      <c r="K14" s="10" t="s">
        <v>150</v>
      </c>
      <c r="L14" s="10" t="s">
        <v>179</v>
      </c>
      <c r="M14" s="9" t="s">
        <v>150</v>
      </c>
      <c r="N14" s="61">
        <v>45945</v>
      </c>
      <c r="O14" s="10" t="s">
        <v>15</v>
      </c>
      <c r="P14" s="10" t="s">
        <v>152</v>
      </c>
      <c r="Q14" s="10" t="s">
        <v>180</v>
      </c>
      <c r="R14" s="270">
        <v>46043</v>
      </c>
      <c r="S14" s="134">
        <v>0.5</v>
      </c>
      <c r="T14" s="116" t="s">
        <v>196</v>
      </c>
      <c r="U14" s="141" t="s">
        <v>197</v>
      </c>
      <c r="V14" s="11">
        <v>46044</v>
      </c>
      <c r="W14" s="10" t="s">
        <v>60</v>
      </c>
      <c r="X14" s="10" t="s">
        <v>133</v>
      </c>
      <c r="Y14" s="10" t="s">
        <v>198</v>
      </c>
    </row>
    <row r="15" spans="1:25" ht="106.5" customHeight="1" thickTop="1" thickBot="1" x14ac:dyDescent="0.3">
      <c r="A15" s="304"/>
      <c r="B15" s="57">
        <v>9</v>
      </c>
      <c r="C15" s="9" t="s">
        <v>199</v>
      </c>
      <c r="D15" s="10" t="s">
        <v>200</v>
      </c>
      <c r="E15" s="10">
        <v>1</v>
      </c>
      <c r="F15" s="9" t="s">
        <v>201</v>
      </c>
      <c r="G15" s="142">
        <v>45870</v>
      </c>
      <c r="H15" s="142">
        <v>46053</v>
      </c>
      <c r="I15" s="10" t="s">
        <v>130</v>
      </c>
      <c r="J15" s="11">
        <v>45930</v>
      </c>
      <c r="K15" s="58">
        <v>0.5</v>
      </c>
      <c r="L15" s="9" t="s">
        <v>202</v>
      </c>
      <c r="M15" s="10" t="s">
        <v>203</v>
      </c>
      <c r="N15" s="61">
        <v>45945</v>
      </c>
      <c r="O15" s="10" t="s">
        <v>15</v>
      </c>
      <c r="P15" s="10" t="s">
        <v>133</v>
      </c>
      <c r="Q15" s="10" t="s">
        <v>188</v>
      </c>
      <c r="R15" s="270">
        <v>46022</v>
      </c>
      <c r="S15" s="134">
        <v>0.9</v>
      </c>
      <c r="T15" s="116" t="s">
        <v>204</v>
      </c>
      <c r="U15" s="141" t="s">
        <v>203</v>
      </c>
      <c r="V15" s="11">
        <v>46043</v>
      </c>
      <c r="W15" s="10" t="s">
        <v>60</v>
      </c>
      <c r="X15" s="10" t="s">
        <v>137</v>
      </c>
      <c r="Y15" s="10" t="s">
        <v>205</v>
      </c>
    </row>
    <row r="16" spans="1:25" ht="106.5" customHeight="1" thickTop="1" thickBot="1" x14ac:dyDescent="0.3">
      <c r="A16" s="304" t="s">
        <v>206</v>
      </c>
      <c r="B16" s="57">
        <v>10</v>
      </c>
      <c r="C16" s="9" t="s">
        <v>207</v>
      </c>
      <c r="D16" s="10" t="s">
        <v>185</v>
      </c>
      <c r="E16" s="96">
        <v>1</v>
      </c>
      <c r="F16" s="96" t="s">
        <v>129</v>
      </c>
      <c r="G16" s="142">
        <v>45818</v>
      </c>
      <c r="H16" s="142">
        <v>46022</v>
      </c>
      <c r="I16" s="96" t="s">
        <v>130</v>
      </c>
      <c r="J16" s="142">
        <v>45937</v>
      </c>
      <c r="K16" s="155">
        <v>0.3</v>
      </c>
      <c r="L16" s="96" t="s">
        <v>186</v>
      </c>
      <c r="M16" s="151" t="s">
        <v>150</v>
      </c>
      <c r="N16" s="142">
        <v>45950</v>
      </c>
      <c r="O16" s="96" t="s">
        <v>15</v>
      </c>
      <c r="P16" s="96" t="s">
        <v>133</v>
      </c>
      <c r="Q16" s="96" t="s">
        <v>188</v>
      </c>
      <c r="R16" s="142">
        <v>46045</v>
      </c>
      <c r="S16" s="154">
        <v>1</v>
      </c>
      <c r="T16" s="151" t="s">
        <v>208</v>
      </c>
      <c r="U16" s="151" t="s">
        <v>190</v>
      </c>
      <c r="V16" s="156">
        <v>46045</v>
      </c>
      <c r="W16" s="96" t="s">
        <v>60</v>
      </c>
      <c r="X16" s="10" t="s">
        <v>137</v>
      </c>
      <c r="Y16" s="10" t="s">
        <v>209</v>
      </c>
    </row>
    <row r="17" spans="1:25" ht="146.25" customHeight="1" thickTop="1" thickBot="1" x14ac:dyDescent="0.3">
      <c r="A17" s="304"/>
      <c r="B17" s="57">
        <v>11</v>
      </c>
      <c r="C17" s="9" t="s">
        <v>210</v>
      </c>
      <c r="D17" s="10" t="s">
        <v>194</v>
      </c>
      <c r="E17" s="96">
        <v>1</v>
      </c>
      <c r="F17" s="96" t="s">
        <v>211</v>
      </c>
      <c r="G17" s="142">
        <v>45818</v>
      </c>
      <c r="H17" s="142">
        <v>46203</v>
      </c>
      <c r="I17" s="96" t="s">
        <v>130</v>
      </c>
      <c r="J17" s="142">
        <v>45933</v>
      </c>
      <c r="K17" s="154">
        <v>1</v>
      </c>
      <c r="L17" s="151" t="s">
        <v>212</v>
      </c>
      <c r="M17" s="160" t="s">
        <v>213</v>
      </c>
      <c r="N17" s="142">
        <v>45945</v>
      </c>
      <c r="O17" s="96" t="s">
        <v>15</v>
      </c>
      <c r="P17" s="96" t="s">
        <v>137</v>
      </c>
      <c r="Q17" s="96" t="s">
        <v>160</v>
      </c>
      <c r="R17" s="142">
        <v>46022</v>
      </c>
      <c r="S17" s="154">
        <v>1</v>
      </c>
      <c r="T17" s="96" t="s">
        <v>214</v>
      </c>
      <c r="U17" s="161" t="s">
        <v>215</v>
      </c>
      <c r="V17" s="156">
        <v>46029</v>
      </c>
      <c r="W17" s="96" t="s">
        <v>60</v>
      </c>
      <c r="X17" s="10" t="s">
        <v>137</v>
      </c>
      <c r="Y17" s="10" t="s">
        <v>216</v>
      </c>
    </row>
    <row r="18" spans="1:25" ht="173.25" customHeight="1" thickTop="1" thickBot="1" x14ac:dyDescent="0.3">
      <c r="A18" s="304"/>
      <c r="B18" s="57">
        <v>12</v>
      </c>
      <c r="C18" s="9" t="s">
        <v>217</v>
      </c>
      <c r="D18" s="10" t="s">
        <v>194</v>
      </c>
      <c r="E18" s="96">
        <v>1</v>
      </c>
      <c r="F18" s="96" t="s">
        <v>218</v>
      </c>
      <c r="G18" s="142">
        <v>45818</v>
      </c>
      <c r="H18" s="142">
        <v>46022</v>
      </c>
      <c r="I18" s="96" t="s">
        <v>130</v>
      </c>
      <c r="J18" s="142">
        <v>45933</v>
      </c>
      <c r="K18" s="154">
        <v>0.95</v>
      </c>
      <c r="L18" s="151" t="s">
        <v>219</v>
      </c>
      <c r="M18" s="160" t="s">
        <v>213</v>
      </c>
      <c r="N18" s="142">
        <v>45945</v>
      </c>
      <c r="O18" s="96" t="s">
        <v>15</v>
      </c>
      <c r="P18" s="96" t="s">
        <v>133</v>
      </c>
      <c r="Q18" s="142" t="s">
        <v>220</v>
      </c>
      <c r="R18" s="142">
        <v>46029</v>
      </c>
      <c r="S18" s="162">
        <v>1</v>
      </c>
      <c r="T18" s="96" t="s">
        <v>221</v>
      </c>
      <c r="U18" s="161" t="s">
        <v>222</v>
      </c>
      <c r="V18" s="156">
        <v>46029</v>
      </c>
      <c r="W18" s="96" t="s">
        <v>60</v>
      </c>
      <c r="X18" s="10" t="s">
        <v>137</v>
      </c>
      <c r="Y18" s="10" t="s">
        <v>223</v>
      </c>
    </row>
    <row r="19" spans="1:25" ht="173.25" customHeight="1" x14ac:dyDescent="0.25">
      <c r="A19" s="7"/>
      <c r="B19" s="219"/>
      <c r="C19" s="230"/>
      <c r="D19" s="228"/>
      <c r="E19" s="220"/>
      <c r="F19" s="220"/>
      <c r="G19" s="221"/>
      <c r="H19" s="221"/>
      <c r="I19" s="220"/>
      <c r="J19" s="221"/>
      <c r="K19" s="222"/>
      <c r="L19" s="223"/>
      <c r="M19" s="224"/>
      <c r="N19" s="221"/>
      <c r="O19" s="220"/>
      <c r="P19" s="220"/>
      <c r="Q19" s="221"/>
      <c r="R19" s="221"/>
      <c r="S19" s="225"/>
      <c r="T19" s="220"/>
      <c r="U19" s="226"/>
      <c r="V19" s="227"/>
      <c r="W19" s="220"/>
      <c r="X19" s="228"/>
      <c r="Y19" s="228"/>
    </row>
    <row r="20" spans="1:25" s="1" customFormat="1" ht="14.65" customHeight="1" thickTop="1" x14ac:dyDescent="0.25">
      <c r="G20" s="63"/>
      <c r="H20" s="63"/>
      <c r="I20" s="63"/>
      <c r="J20" s="64"/>
      <c r="K20" s="146">
        <f>AVERAGE(K4:K18)</f>
        <v>0.73499999999999999</v>
      </c>
      <c r="L20" s="229"/>
      <c r="N20" s="65"/>
      <c r="P20" s="63"/>
      <c r="R20" s="71"/>
      <c r="S20" s="146">
        <f>AVERAGE(S4:S18)</f>
        <v>0.94000000000000006</v>
      </c>
      <c r="T20" s="72"/>
      <c r="U20" s="72"/>
    </row>
    <row r="21" spans="1:25" s="1" customFormat="1" x14ac:dyDescent="0.25">
      <c r="G21" s="63"/>
      <c r="H21" s="63"/>
      <c r="I21" s="63"/>
      <c r="J21" s="64"/>
      <c r="K21" s="63"/>
      <c r="N21" s="65"/>
      <c r="P21" s="63"/>
      <c r="R21" s="71"/>
      <c r="S21" s="72"/>
      <c r="T21" s="72"/>
      <c r="U21" s="72"/>
    </row>
    <row r="22" spans="1:25" s="1" customFormat="1" x14ac:dyDescent="0.25">
      <c r="G22" s="63"/>
      <c r="H22" s="63"/>
      <c r="I22" s="63"/>
      <c r="J22" s="64"/>
      <c r="K22" s="63"/>
      <c r="N22" s="65"/>
      <c r="P22" s="63"/>
      <c r="R22" s="71"/>
      <c r="S22" s="72"/>
      <c r="T22" s="72"/>
      <c r="U22" s="72"/>
    </row>
    <row r="23" spans="1:25" s="1" customFormat="1" ht="15.75" thickTop="1" x14ac:dyDescent="0.25">
      <c r="G23" s="63"/>
      <c r="H23" s="63"/>
      <c r="I23" s="63"/>
      <c r="J23" s="64"/>
      <c r="K23" s="63"/>
      <c r="N23" s="65"/>
      <c r="P23" s="63"/>
      <c r="R23" s="71"/>
      <c r="S23" s="72"/>
      <c r="T23" s="72"/>
      <c r="U23" s="72"/>
    </row>
    <row r="24" spans="1:25" s="1" customFormat="1" ht="15.75" thickTop="1" x14ac:dyDescent="0.25">
      <c r="G24" s="63"/>
      <c r="H24" s="63"/>
      <c r="I24" s="63"/>
      <c r="J24" s="64"/>
      <c r="K24" s="63"/>
      <c r="N24" s="65"/>
      <c r="P24" s="63"/>
      <c r="R24" s="71"/>
      <c r="S24" s="72"/>
      <c r="T24" s="72"/>
      <c r="U24" s="72"/>
    </row>
    <row r="25" spans="1:25" s="1" customFormat="1" ht="15.75" thickTop="1" x14ac:dyDescent="0.25">
      <c r="G25" s="63"/>
      <c r="H25" s="63"/>
      <c r="I25" s="63"/>
      <c r="J25" s="64"/>
      <c r="K25" s="63"/>
      <c r="N25" s="65"/>
      <c r="P25" s="63"/>
      <c r="R25" s="71"/>
      <c r="S25" s="72"/>
      <c r="T25" s="72"/>
      <c r="U25" s="72"/>
    </row>
    <row r="26" spans="1:25" s="1" customFormat="1" ht="15.75" thickTop="1" x14ac:dyDescent="0.25">
      <c r="G26" s="63"/>
      <c r="H26" s="63"/>
      <c r="I26" s="63"/>
      <c r="J26" s="64"/>
      <c r="K26" s="63"/>
      <c r="N26" s="65"/>
      <c r="P26" s="63"/>
      <c r="R26" s="71"/>
      <c r="S26" s="72"/>
      <c r="T26" s="72"/>
      <c r="U26" s="72"/>
    </row>
    <row r="27" spans="1:25" s="1" customFormat="1" ht="15.75" thickTop="1" x14ac:dyDescent="0.25">
      <c r="G27" s="63"/>
      <c r="H27" s="63"/>
      <c r="I27" s="63"/>
      <c r="J27" s="64"/>
      <c r="K27" s="63"/>
      <c r="N27" s="65"/>
      <c r="P27" s="63"/>
      <c r="R27" s="71"/>
      <c r="S27" s="72"/>
      <c r="T27" s="72"/>
      <c r="U27" s="72"/>
    </row>
    <row r="28" spans="1:25" s="1" customFormat="1" ht="15.75" thickTop="1" x14ac:dyDescent="0.25">
      <c r="G28" s="63"/>
      <c r="H28" s="63"/>
      <c r="I28" s="63"/>
      <c r="J28" s="64"/>
      <c r="K28" s="63"/>
      <c r="N28" s="65"/>
      <c r="P28" s="63"/>
      <c r="R28" s="71"/>
      <c r="S28" s="72"/>
      <c r="T28" s="72"/>
      <c r="U28" s="72"/>
    </row>
    <row r="29" spans="1:25" s="1" customFormat="1" ht="15.75" thickTop="1" x14ac:dyDescent="0.25">
      <c r="G29" s="63"/>
      <c r="H29" s="63"/>
      <c r="I29" s="63"/>
      <c r="J29" s="64"/>
      <c r="K29" s="63"/>
      <c r="N29" s="65"/>
      <c r="P29" s="63"/>
      <c r="R29" s="71"/>
      <c r="S29" s="72"/>
      <c r="T29" s="72"/>
      <c r="U29" s="72"/>
    </row>
    <row r="30" spans="1:25" s="1" customFormat="1" ht="15.75" thickTop="1" x14ac:dyDescent="0.25">
      <c r="G30" s="63"/>
      <c r="H30" s="63"/>
      <c r="I30" s="63"/>
      <c r="J30" s="64"/>
      <c r="K30" s="63"/>
      <c r="N30" s="65"/>
      <c r="P30" s="63"/>
      <c r="R30" s="71"/>
      <c r="S30" s="72"/>
      <c r="T30" s="72"/>
      <c r="U30" s="72"/>
    </row>
    <row r="31" spans="1:25" s="1" customFormat="1" ht="15.75" thickTop="1" x14ac:dyDescent="0.25">
      <c r="G31" s="63"/>
      <c r="H31" s="63"/>
      <c r="I31" s="63"/>
      <c r="J31" s="64"/>
      <c r="K31" s="63"/>
      <c r="N31" s="65"/>
      <c r="P31" s="63"/>
      <c r="R31" s="71"/>
      <c r="S31" s="72"/>
      <c r="T31" s="72"/>
      <c r="U31" s="72"/>
    </row>
    <row r="32" spans="1:25" s="1" customFormat="1" ht="15.75" thickTop="1" x14ac:dyDescent="0.25">
      <c r="G32" s="63"/>
      <c r="H32" s="63"/>
      <c r="I32" s="63"/>
      <c r="J32" s="64"/>
      <c r="K32" s="63"/>
      <c r="N32" s="65"/>
      <c r="P32" s="63"/>
      <c r="R32" s="71"/>
      <c r="S32" s="72"/>
      <c r="T32" s="72"/>
      <c r="U32" s="72"/>
    </row>
    <row r="33" spans="7:21" s="1" customFormat="1" ht="15.75" thickTop="1" x14ac:dyDescent="0.25">
      <c r="G33" s="63"/>
      <c r="H33" s="63"/>
      <c r="I33" s="63"/>
      <c r="J33" s="64"/>
      <c r="K33" s="63"/>
      <c r="N33" s="65"/>
      <c r="P33" s="63"/>
      <c r="R33" s="71"/>
      <c r="S33" s="72"/>
      <c r="T33" s="72"/>
      <c r="U33" s="72"/>
    </row>
    <row r="34" spans="7:21" s="1" customFormat="1" ht="15.75" thickTop="1" x14ac:dyDescent="0.25">
      <c r="G34" s="63"/>
      <c r="H34" s="63"/>
      <c r="I34" s="63"/>
      <c r="J34" s="64"/>
      <c r="K34" s="63"/>
      <c r="N34" s="65"/>
      <c r="P34" s="63"/>
      <c r="R34" s="71"/>
      <c r="S34" s="72"/>
      <c r="T34" s="72"/>
      <c r="U34" s="72"/>
    </row>
    <row r="35" spans="7:21" s="1" customFormat="1" ht="15.75" thickTop="1" x14ac:dyDescent="0.25">
      <c r="G35" s="63"/>
      <c r="H35" s="63"/>
      <c r="I35" s="63"/>
      <c r="J35" s="64"/>
      <c r="K35" s="63"/>
      <c r="N35" s="65"/>
      <c r="P35" s="63"/>
      <c r="R35" s="71"/>
      <c r="S35" s="72"/>
      <c r="T35" s="72"/>
      <c r="U35" s="72"/>
    </row>
    <row r="36" spans="7:21" s="1" customFormat="1" ht="15.75" thickTop="1" x14ac:dyDescent="0.25">
      <c r="G36" s="63"/>
      <c r="H36" s="63"/>
      <c r="I36" s="63"/>
      <c r="J36" s="64"/>
      <c r="K36" s="63"/>
      <c r="N36" s="65"/>
      <c r="P36" s="63"/>
      <c r="R36" s="71"/>
      <c r="S36" s="72"/>
      <c r="T36" s="72"/>
      <c r="U36" s="72"/>
    </row>
    <row r="37" spans="7:21" s="1" customFormat="1" ht="15.75" thickTop="1" x14ac:dyDescent="0.25">
      <c r="G37" s="63"/>
      <c r="H37" s="63"/>
      <c r="I37" s="63"/>
      <c r="J37" s="64"/>
      <c r="K37" s="63"/>
      <c r="N37" s="65"/>
      <c r="P37" s="63"/>
      <c r="R37" s="71"/>
      <c r="S37" s="72"/>
      <c r="T37" s="72"/>
      <c r="U37" s="72"/>
    </row>
    <row r="38" spans="7:21" s="1" customFormat="1" ht="15.75" thickTop="1" x14ac:dyDescent="0.25">
      <c r="G38" s="63"/>
      <c r="H38" s="63"/>
      <c r="I38" s="63"/>
      <c r="J38" s="64"/>
      <c r="K38" s="63"/>
      <c r="N38" s="65"/>
      <c r="P38" s="63"/>
      <c r="R38" s="71"/>
      <c r="S38" s="72"/>
      <c r="T38" s="72"/>
      <c r="U38" s="72"/>
    </row>
    <row r="39" spans="7:21" s="1" customFormat="1" ht="15.75" thickTop="1" x14ac:dyDescent="0.25">
      <c r="G39" s="63"/>
      <c r="H39" s="63"/>
      <c r="I39" s="63"/>
      <c r="J39" s="64"/>
      <c r="K39" s="63"/>
      <c r="N39" s="65"/>
      <c r="P39" s="63"/>
      <c r="R39" s="71"/>
      <c r="S39" s="72"/>
      <c r="T39" s="72"/>
      <c r="U39" s="72"/>
    </row>
    <row r="40" spans="7:21" s="1" customFormat="1" ht="15.75" thickTop="1" x14ac:dyDescent="0.25">
      <c r="G40" s="63"/>
      <c r="H40" s="63"/>
      <c r="I40" s="63"/>
      <c r="J40" s="64"/>
      <c r="K40" s="63"/>
      <c r="N40" s="65"/>
      <c r="P40" s="63"/>
      <c r="R40" s="71"/>
      <c r="S40" s="72"/>
      <c r="T40" s="72"/>
      <c r="U40" s="72"/>
    </row>
    <row r="41" spans="7:21" s="1" customFormat="1" ht="15.75" thickTop="1" x14ac:dyDescent="0.25">
      <c r="G41" s="63"/>
      <c r="H41" s="63"/>
      <c r="I41" s="63"/>
      <c r="J41" s="64"/>
      <c r="K41" s="63"/>
      <c r="N41" s="65"/>
      <c r="P41" s="63"/>
      <c r="R41" s="71"/>
      <c r="S41" s="72"/>
      <c r="T41" s="72"/>
      <c r="U41" s="72"/>
    </row>
    <row r="42" spans="7:21" s="1" customFormat="1" ht="15.75" thickTop="1" x14ac:dyDescent="0.25">
      <c r="G42" s="63"/>
      <c r="H42" s="63"/>
      <c r="I42" s="63"/>
      <c r="J42" s="64"/>
      <c r="K42" s="63"/>
      <c r="N42" s="65"/>
      <c r="P42" s="63"/>
      <c r="R42" s="71"/>
      <c r="S42" s="72"/>
      <c r="T42" s="72"/>
      <c r="U42" s="72"/>
    </row>
    <row r="43" spans="7:21" s="1" customFormat="1" ht="15.75" thickTop="1" x14ac:dyDescent="0.25">
      <c r="G43" s="63"/>
      <c r="H43" s="63"/>
      <c r="I43" s="63"/>
      <c r="J43" s="64"/>
      <c r="K43" s="63"/>
      <c r="N43" s="65"/>
      <c r="P43" s="63"/>
      <c r="R43" s="71"/>
      <c r="S43" s="72"/>
      <c r="T43" s="72"/>
      <c r="U43" s="72"/>
    </row>
    <row r="44" spans="7:21" s="1" customFormat="1" ht="15.75" thickTop="1" x14ac:dyDescent="0.25">
      <c r="G44" s="63"/>
      <c r="H44" s="63"/>
      <c r="I44" s="63"/>
      <c r="J44" s="64"/>
      <c r="K44" s="63"/>
      <c r="N44" s="65"/>
      <c r="P44" s="63"/>
      <c r="R44" s="71"/>
      <c r="S44" s="72"/>
      <c r="T44" s="72"/>
      <c r="U44" s="72"/>
    </row>
    <row r="45" spans="7:21" s="1" customFormat="1" ht="15.75" thickTop="1" x14ac:dyDescent="0.25">
      <c r="G45" s="63"/>
      <c r="H45" s="63"/>
      <c r="I45" s="63"/>
      <c r="J45" s="64"/>
      <c r="K45" s="63"/>
      <c r="N45" s="65"/>
      <c r="P45" s="63"/>
      <c r="R45" s="71"/>
      <c r="S45" s="72"/>
      <c r="T45" s="72"/>
      <c r="U45" s="72"/>
    </row>
    <row r="46" spans="7:21" s="1" customFormat="1" ht="15.75" thickTop="1" x14ac:dyDescent="0.25">
      <c r="G46" s="63"/>
      <c r="H46" s="63"/>
      <c r="I46" s="63"/>
      <c r="J46" s="64"/>
      <c r="K46" s="63"/>
      <c r="N46" s="65"/>
      <c r="P46" s="63"/>
      <c r="R46" s="71"/>
      <c r="S46" s="72"/>
      <c r="T46" s="72"/>
      <c r="U46" s="72"/>
    </row>
    <row r="47" spans="7:21" s="1" customFormat="1" ht="15.75" thickTop="1" x14ac:dyDescent="0.25">
      <c r="G47" s="63"/>
      <c r="H47" s="63"/>
      <c r="I47" s="63"/>
      <c r="J47" s="64"/>
      <c r="K47" s="63"/>
      <c r="N47" s="65"/>
      <c r="P47" s="63"/>
      <c r="R47" s="71"/>
      <c r="S47" s="72"/>
      <c r="T47" s="72"/>
      <c r="U47" s="72"/>
    </row>
    <row r="48" spans="7:21" s="1" customFormat="1" ht="15.75" thickTop="1" x14ac:dyDescent="0.25">
      <c r="G48" s="63"/>
      <c r="H48" s="63"/>
      <c r="I48" s="63"/>
      <c r="J48" s="64"/>
      <c r="K48" s="63"/>
      <c r="N48" s="65"/>
      <c r="P48" s="63"/>
      <c r="R48" s="71"/>
      <c r="S48" s="72"/>
      <c r="T48" s="72"/>
      <c r="U48" s="72"/>
    </row>
    <row r="49" spans="6:21" s="1" customFormat="1" ht="15.75" thickTop="1" x14ac:dyDescent="0.25">
      <c r="G49" s="63"/>
      <c r="H49" s="63"/>
      <c r="I49" s="63"/>
      <c r="J49" s="64"/>
      <c r="K49" s="63"/>
      <c r="N49" s="65"/>
      <c r="P49" s="63"/>
      <c r="R49" s="71"/>
      <c r="S49" s="72"/>
      <c r="T49" s="72"/>
      <c r="U49" s="72"/>
    </row>
    <row r="50" spans="6:21" ht="15.75" thickTop="1" x14ac:dyDescent="0.25">
      <c r="F50" s="132"/>
      <c r="K50" s="66">
        <f>+AVERAGE(K4:K18)</f>
        <v>0.73499999999999999</v>
      </c>
    </row>
  </sheetData>
  <sheetProtection formatCells="0" formatColumns="0" formatRows="0" autoFilter="0"/>
  <autoFilter ref="A3:Y20" xr:uid="{00000000-0001-0000-0100-000000000000}"/>
  <mergeCells count="15">
    <mergeCell ref="V2:Y2"/>
    <mergeCell ref="R2:U2"/>
    <mergeCell ref="J2:M2"/>
    <mergeCell ref="N2:Q2"/>
    <mergeCell ref="A16:A18"/>
    <mergeCell ref="A1:I1"/>
    <mergeCell ref="A4:A8"/>
    <mergeCell ref="A9:A12"/>
    <mergeCell ref="A13:A15"/>
    <mergeCell ref="B2:G2"/>
    <mergeCell ref="F5:F8"/>
    <mergeCell ref="B5:B8"/>
    <mergeCell ref="D5:D8"/>
    <mergeCell ref="C5:C8"/>
    <mergeCell ref="I5:I8"/>
  </mergeCells>
  <phoneticPr fontId="9" type="noConversion"/>
  <hyperlinks>
    <hyperlink ref="M17" r:id="rId1" xr:uid="{1C88A3EE-5C4D-4E65-9091-A4AED806D2FA}"/>
    <hyperlink ref="U18" r:id="rId2" xr:uid="{4AD2DF3C-9FED-4B36-8B87-A4565DF482F5}"/>
    <hyperlink ref="U11" r:id="rId3" xr:uid="{7DB984E2-E566-4B81-9515-03F510231AC7}"/>
    <hyperlink ref="U12" r:id="rId4" xr:uid="{F8BC26A9-BBA8-4093-BE73-94627F3AEEAB}"/>
    <hyperlink ref="U13" r:id="rId5" xr:uid="{BE22A7F0-731A-4023-BE21-033EB95AF69C}"/>
    <hyperlink ref="U4" r:id="rId6" xr:uid="{E4AFA628-FD10-4A15-8E94-94A8F78FF178}"/>
    <hyperlink ref="U5" r:id="rId7" display="https://diancolombia.sharepoint.com/sites/diannetpruebas/procesos/Paginas/Gestion-de-Riesgos.aspx?RootFolder=%2Fsites%2Fdiannetpruebas%2Fprocesos%2FGestiondeRiesgos%2FInformes%20de%20Monitoreo%20de%20Riesgos%2FInformes%20cuatrimestrales%2F2025&amp;FolderCTID=0x0120009C5B94F6F52AA74CAEA06775C0107909&amp;View=%7B251136A9%2DE5FA%2D459D%2DA349%2D8BEB276317AB%7D" xr:uid="{E847F43B-BFB1-44EA-AAB7-E659A06B5E99}"/>
    <hyperlink ref="U16" r:id="rId8" xr:uid="{6F621FD7-2C5F-40D3-A6E9-578BDA9CCB02}"/>
    <hyperlink ref="U14" r:id="rId9" xr:uid="{F4539AD0-212C-43F2-AAAD-76813C4A2C4E}"/>
    <hyperlink ref="U15" r:id="rId10" xr:uid="{75ED29EF-2D81-4C9F-A8DE-5890C809EBCD}"/>
    <hyperlink ref="U17" r:id="rId11" xr:uid="{09033668-1EFF-4A6F-9558-7664A74A8135}"/>
    <hyperlink ref="M5" r:id="rId12" xr:uid="{2889019B-9F24-4AA8-9981-B1C9A946128E}"/>
  </hyperlinks>
  <printOptions horizontalCentered="1"/>
  <pageMargins left="0.23622047244094491" right="0.23622047244094491" top="0.19685039370078741" bottom="0.19685039370078741" header="0.31496062992125984" footer="0.31496062992125984"/>
  <pageSetup paperSize="5" scale="50" orientation="landscape" r:id="rId13"/>
  <headerFooter>
    <oddFooter>&amp;R_x000D_&amp;1#&amp;"Calibri"&amp;10&amp;K000000 Información Pública</oddFooter>
  </headerFooter>
  <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FE546529-1A6A-4035-84DF-0C1886B1523B}">
          <x14:formula1>
            <xm:f>Hoja1!$A$1:$A$4</xm:f>
          </x14:formula1>
          <xm:sqref>P4:P12 P14:P15 P17:P19 X17:X19 X4:X8 X11:X15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0A5D-518C-4E5D-B72C-FDC0C2E006C1}">
  <sheetPr filterMode="1"/>
  <dimension ref="A1:Y36"/>
  <sheetViews>
    <sheetView showGridLines="0" topLeftCell="A5" zoomScale="70" zoomScaleNormal="70" workbookViewId="0">
      <selection activeCell="C6" sqref="C6"/>
    </sheetView>
  </sheetViews>
  <sheetFormatPr baseColWidth="10" defaultColWidth="11.5" defaultRowHeight="15" x14ac:dyDescent="0.25"/>
  <cols>
    <col min="1" max="1" width="33" style="74" customWidth="1"/>
    <col min="2" max="2" width="6.25" style="74" customWidth="1"/>
    <col min="3" max="3" width="46.75" style="74" customWidth="1"/>
    <col min="4" max="4" width="27.375" style="74" customWidth="1"/>
    <col min="5" max="5" width="13.5" style="74" customWidth="1"/>
    <col min="6" max="6" width="26.875" style="74" customWidth="1"/>
    <col min="7" max="7" width="16.875" style="75" customWidth="1"/>
    <col min="8" max="8" width="18.375" style="75" customWidth="1"/>
    <col min="9" max="9" width="20.625" style="75" customWidth="1"/>
    <col min="10" max="10" width="13.625" style="74" customWidth="1"/>
    <col min="11" max="11" width="15.25" style="74" customWidth="1"/>
    <col min="12" max="12" width="44" style="74" customWidth="1"/>
    <col min="13" max="13" width="36.5" style="74" customWidth="1"/>
    <col min="14" max="14" width="17.25" style="74" customWidth="1"/>
    <col min="15" max="15" width="20.25" style="75" hidden="1" customWidth="1"/>
    <col min="16" max="16" width="12.875" style="74" customWidth="1"/>
    <col min="17" max="17" width="30.625" style="74" customWidth="1"/>
    <col min="18" max="18" width="11.5" style="68" customWidth="1"/>
    <col min="19" max="19" width="14.75" style="68" customWidth="1"/>
    <col min="20" max="20" width="26" style="68" customWidth="1"/>
    <col min="21" max="21" width="30.125" style="68" customWidth="1"/>
    <col min="22" max="22" width="16.25" style="2" customWidth="1"/>
    <col min="23" max="23" width="22.375" style="2" customWidth="1"/>
    <col min="24" max="24" width="15" style="2" customWidth="1"/>
    <col min="25" max="25" width="20.5" style="2" customWidth="1"/>
    <col min="26" max="16384" width="11.5" style="2"/>
  </cols>
  <sheetData>
    <row r="1" spans="1:25" ht="50.25" customHeight="1" thickTop="1" thickBot="1" x14ac:dyDescent="0.3">
      <c r="A1" s="332" t="s">
        <v>106</v>
      </c>
      <c r="B1" s="333"/>
      <c r="C1" s="333"/>
      <c r="D1" s="333"/>
      <c r="E1" s="333"/>
      <c r="F1" s="333"/>
      <c r="G1" s="333"/>
      <c r="H1" s="333"/>
      <c r="I1" s="334"/>
    </row>
    <row r="2" spans="1:25" ht="39.950000000000003" customHeight="1" thickTop="1" thickBot="1" x14ac:dyDescent="0.3">
      <c r="A2" s="73" t="s">
        <v>107</v>
      </c>
      <c r="B2" s="335" t="s">
        <v>224</v>
      </c>
      <c r="C2" s="336"/>
      <c r="D2" s="336"/>
      <c r="E2" s="336"/>
      <c r="F2" s="336"/>
      <c r="G2" s="337"/>
      <c r="H2" s="76" t="s">
        <v>2</v>
      </c>
      <c r="I2" s="8" t="s">
        <v>109</v>
      </c>
      <c r="J2" s="338" t="s">
        <v>110</v>
      </c>
      <c r="K2" s="339"/>
      <c r="L2" s="339"/>
      <c r="M2" s="339"/>
      <c r="N2" s="326" t="s">
        <v>111</v>
      </c>
      <c r="O2" s="327"/>
      <c r="P2" s="327"/>
      <c r="Q2" s="328"/>
      <c r="R2" s="329" t="s">
        <v>112</v>
      </c>
      <c r="S2" s="323"/>
      <c r="T2" s="323"/>
      <c r="U2" s="323"/>
      <c r="V2" s="326" t="s">
        <v>111</v>
      </c>
      <c r="W2" s="327"/>
      <c r="X2" s="327"/>
      <c r="Y2" s="328"/>
    </row>
    <row r="3" spans="1:25" s="3" customFormat="1" ht="55.5" customHeight="1" thickTop="1" thickBot="1" x14ac:dyDescent="0.3">
      <c r="A3" s="76" t="s">
        <v>113</v>
      </c>
      <c r="B3" s="76" t="s">
        <v>4</v>
      </c>
      <c r="C3" s="76" t="s">
        <v>114</v>
      </c>
      <c r="D3" s="76" t="s">
        <v>115</v>
      </c>
      <c r="E3" s="76" t="s">
        <v>116</v>
      </c>
      <c r="F3" s="76" t="s">
        <v>117</v>
      </c>
      <c r="G3" s="76" t="s">
        <v>118</v>
      </c>
      <c r="H3" s="76" t="s">
        <v>119</v>
      </c>
      <c r="I3" s="76" t="s">
        <v>120</v>
      </c>
      <c r="J3" s="14" t="s">
        <v>7</v>
      </c>
      <c r="K3" s="14" t="s">
        <v>121</v>
      </c>
      <c r="L3" s="14" t="s">
        <v>122</v>
      </c>
      <c r="M3" s="14" t="s">
        <v>123</v>
      </c>
      <c r="N3" s="13" t="s">
        <v>7</v>
      </c>
      <c r="O3" s="13" t="s">
        <v>8</v>
      </c>
      <c r="P3" s="13" t="s">
        <v>124</v>
      </c>
      <c r="Q3" s="13" t="s">
        <v>125</v>
      </c>
      <c r="R3" s="69" t="s">
        <v>7</v>
      </c>
      <c r="S3" s="70" t="s">
        <v>121</v>
      </c>
      <c r="T3" s="70" t="s">
        <v>122</v>
      </c>
      <c r="U3" s="70" t="s">
        <v>123</v>
      </c>
      <c r="V3" s="13" t="s">
        <v>7</v>
      </c>
      <c r="W3" s="13" t="s">
        <v>8</v>
      </c>
      <c r="X3" s="13" t="s">
        <v>124</v>
      </c>
      <c r="Y3" s="13" t="s">
        <v>125</v>
      </c>
    </row>
    <row r="4" spans="1:25" s="3" customFormat="1" ht="211.5" customHeight="1" x14ac:dyDescent="0.25">
      <c r="A4" s="77" t="s">
        <v>225</v>
      </c>
      <c r="B4" s="78">
        <v>1</v>
      </c>
      <c r="C4" s="151" t="s">
        <v>226</v>
      </c>
      <c r="D4" s="96" t="s">
        <v>227</v>
      </c>
      <c r="E4" s="96">
        <v>1</v>
      </c>
      <c r="F4" s="96" t="s">
        <v>28</v>
      </c>
      <c r="G4" s="142">
        <v>45818</v>
      </c>
      <c r="H4" s="142">
        <v>46022</v>
      </c>
      <c r="I4" s="96" t="s">
        <v>130</v>
      </c>
      <c r="J4" s="142">
        <v>45938</v>
      </c>
      <c r="K4" s="154">
        <v>0.5</v>
      </c>
      <c r="L4" s="96" t="s">
        <v>228</v>
      </c>
      <c r="M4" s="163" t="s">
        <v>229</v>
      </c>
      <c r="N4" s="142">
        <v>45938</v>
      </c>
      <c r="O4" s="81" t="s">
        <v>15</v>
      </c>
      <c r="P4" s="96" t="s">
        <v>133</v>
      </c>
      <c r="Q4" s="96" t="s">
        <v>134</v>
      </c>
      <c r="R4" s="142">
        <v>46045</v>
      </c>
      <c r="S4" s="154">
        <v>1</v>
      </c>
      <c r="T4" s="96" t="s">
        <v>230</v>
      </c>
      <c r="U4" s="163" t="s">
        <v>231</v>
      </c>
      <c r="V4" s="164">
        <v>46045</v>
      </c>
      <c r="W4" s="80" t="s">
        <v>191</v>
      </c>
      <c r="X4" s="80" t="s">
        <v>137</v>
      </c>
      <c r="Y4" s="81" t="s">
        <v>232</v>
      </c>
    </row>
    <row r="5" spans="1:25" ht="201" customHeight="1" x14ac:dyDescent="0.25">
      <c r="A5" s="330" t="s">
        <v>233</v>
      </c>
      <c r="B5" s="78">
        <v>2</v>
      </c>
      <c r="C5" s="151" t="s">
        <v>234</v>
      </c>
      <c r="D5" s="151" t="s">
        <v>235</v>
      </c>
      <c r="E5" s="96">
        <v>1</v>
      </c>
      <c r="F5" s="96" t="s">
        <v>28</v>
      </c>
      <c r="G5" s="142">
        <v>45870</v>
      </c>
      <c r="H5" s="142">
        <v>46022</v>
      </c>
      <c r="I5" s="96" t="s">
        <v>130</v>
      </c>
      <c r="J5" s="142">
        <v>45938</v>
      </c>
      <c r="K5" s="154">
        <v>0.4</v>
      </c>
      <c r="L5" s="96" t="s">
        <v>236</v>
      </c>
      <c r="M5" s="163" t="s">
        <v>229</v>
      </c>
      <c r="N5" s="142">
        <v>45938</v>
      </c>
      <c r="O5" s="81" t="s">
        <v>15</v>
      </c>
      <c r="P5" s="96" t="s">
        <v>133</v>
      </c>
      <c r="Q5" s="96" t="s">
        <v>134</v>
      </c>
      <c r="R5" s="142">
        <v>45680</v>
      </c>
      <c r="S5" s="154">
        <v>1</v>
      </c>
      <c r="T5" s="96" t="s">
        <v>237</v>
      </c>
      <c r="U5" s="163" t="s">
        <v>238</v>
      </c>
      <c r="V5" s="164">
        <v>46045</v>
      </c>
      <c r="W5" s="80" t="s">
        <v>191</v>
      </c>
      <c r="X5" s="80" t="s">
        <v>137</v>
      </c>
      <c r="Y5" s="81" t="s">
        <v>239</v>
      </c>
    </row>
    <row r="6" spans="1:25" ht="106.5" customHeight="1" x14ac:dyDescent="0.25">
      <c r="A6" s="331"/>
      <c r="B6" s="78">
        <v>3</v>
      </c>
      <c r="C6" s="79" t="s">
        <v>240</v>
      </c>
      <c r="D6" s="80" t="s">
        <v>241</v>
      </c>
      <c r="E6" s="80">
        <v>1</v>
      </c>
      <c r="F6" s="80" t="s">
        <v>28</v>
      </c>
      <c r="G6" s="164">
        <v>46024</v>
      </c>
      <c r="H6" s="164">
        <v>46387</v>
      </c>
      <c r="I6" s="80" t="s">
        <v>130</v>
      </c>
      <c r="J6" s="80" t="s">
        <v>150</v>
      </c>
      <c r="K6" s="80" t="s">
        <v>150</v>
      </c>
      <c r="L6" s="80" t="s">
        <v>150</v>
      </c>
      <c r="M6" s="80" t="s">
        <v>150</v>
      </c>
      <c r="N6" s="164">
        <v>45938</v>
      </c>
      <c r="O6" s="81" t="s">
        <v>15</v>
      </c>
      <c r="P6" s="80" t="s">
        <v>152</v>
      </c>
      <c r="Q6" s="80" t="s">
        <v>153</v>
      </c>
      <c r="R6" s="165"/>
      <c r="S6" s="165"/>
      <c r="T6" s="165"/>
      <c r="U6" s="96" t="s">
        <v>242</v>
      </c>
      <c r="V6" s="156">
        <v>46045</v>
      </c>
      <c r="W6" s="96" t="s">
        <v>60</v>
      </c>
      <c r="X6" s="96" t="s">
        <v>152</v>
      </c>
      <c r="Y6" s="10" t="s">
        <v>242</v>
      </c>
    </row>
    <row r="7" spans="1:25" s="1" customFormat="1" ht="14.65" customHeight="1" thickTop="1" x14ac:dyDescent="0.25">
      <c r="A7" s="82"/>
      <c r="B7" s="82"/>
      <c r="C7" s="82"/>
      <c r="D7" s="82"/>
      <c r="E7" s="82"/>
      <c r="F7" s="82"/>
      <c r="G7" s="83"/>
      <c r="H7" s="83"/>
      <c r="I7" s="83"/>
      <c r="J7" s="82"/>
      <c r="K7" s="146">
        <f>+AVERAGE(K4:K6)</f>
        <v>0.45</v>
      </c>
      <c r="L7" s="82"/>
      <c r="M7" s="82"/>
      <c r="N7" s="82"/>
      <c r="O7" s="83"/>
      <c r="P7" s="82"/>
      <c r="Q7" s="82"/>
      <c r="R7" s="72"/>
      <c r="S7" s="146">
        <f>AVERAGE(S4:S6)</f>
        <v>1</v>
      </c>
      <c r="T7" s="72"/>
      <c r="U7" s="72"/>
    </row>
    <row r="8" spans="1:25" s="1" customFormat="1" x14ac:dyDescent="0.25">
      <c r="A8" s="82"/>
      <c r="B8" s="82"/>
      <c r="C8" s="82"/>
      <c r="D8" s="82"/>
      <c r="E8" s="82"/>
      <c r="F8" s="82"/>
      <c r="G8" s="83"/>
      <c r="H8" s="83"/>
      <c r="I8" s="83"/>
      <c r="J8" s="82"/>
      <c r="K8" s="82"/>
      <c r="L8" s="82"/>
      <c r="M8" s="82"/>
      <c r="N8" s="82"/>
      <c r="O8" s="83"/>
      <c r="P8" s="82"/>
      <c r="Q8" s="82"/>
      <c r="R8" s="72"/>
      <c r="S8" s="72"/>
      <c r="T8" s="72"/>
      <c r="U8" s="72"/>
    </row>
    <row r="9" spans="1:25" s="1" customFormat="1" x14ac:dyDescent="0.25">
      <c r="A9" s="82"/>
      <c r="B9" s="82"/>
      <c r="C9" s="82"/>
      <c r="D9" s="82"/>
      <c r="E9" s="82"/>
      <c r="F9" s="82"/>
      <c r="G9" s="83"/>
      <c r="H9" s="83"/>
      <c r="I9" s="83"/>
      <c r="J9" s="82"/>
      <c r="K9" s="82"/>
      <c r="L9" s="82"/>
      <c r="M9" s="82"/>
      <c r="N9" s="82"/>
      <c r="O9" s="83"/>
      <c r="P9" s="82"/>
      <c r="Q9" s="82"/>
      <c r="R9" s="72"/>
      <c r="S9" s="72"/>
      <c r="T9" s="72"/>
      <c r="U9" s="72"/>
    </row>
    <row r="10" spans="1:25" s="1" customFormat="1" x14ac:dyDescent="0.25">
      <c r="A10" s="82"/>
      <c r="B10" s="82"/>
      <c r="C10" s="82"/>
      <c r="D10" s="82"/>
      <c r="E10" s="82"/>
      <c r="F10" s="82"/>
      <c r="G10" s="83"/>
      <c r="H10" s="83"/>
      <c r="I10" s="83"/>
      <c r="J10" s="82"/>
      <c r="K10" s="82"/>
      <c r="L10" s="82"/>
      <c r="M10" s="82"/>
      <c r="N10" s="82"/>
      <c r="O10" s="83"/>
      <c r="P10" s="82"/>
      <c r="Q10" s="82"/>
      <c r="R10" s="72"/>
      <c r="S10" s="72"/>
      <c r="T10" s="72"/>
      <c r="U10" s="72"/>
    </row>
    <row r="11" spans="1:25" s="1" customFormat="1" x14ac:dyDescent="0.25">
      <c r="A11" s="82"/>
      <c r="B11" s="82"/>
      <c r="C11" s="82"/>
      <c r="D11" s="82"/>
      <c r="E11" s="82"/>
      <c r="F11" s="82"/>
      <c r="G11" s="83"/>
      <c r="H11" s="83"/>
      <c r="I11" s="83"/>
      <c r="J11" s="82"/>
      <c r="K11" s="82"/>
      <c r="L11" s="82"/>
      <c r="M11" s="82"/>
      <c r="N11" s="82"/>
      <c r="O11" s="83"/>
      <c r="P11" s="82"/>
      <c r="Q11" s="82"/>
      <c r="R11" s="72"/>
      <c r="S11" s="72"/>
      <c r="T11" s="72"/>
      <c r="U11" s="72"/>
    </row>
    <row r="12" spans="1:25" s="1" customFormat="1" x14ac:dyDescent="0.25">
      <c r="A12" s="82"/>
      <c r="B12" s="82"/>
      <c r="C12" s="82"/>
      <c r="D12" s="82"/>
      <c r="E12" s="82"/>
      <c r="F12" s="82"/>
      <c r="G12" s="83"/>
      <c r="H12" s="83"/>
      <c r="I12" s="83"/>
      <c r="J12" s="82"/>
      <c r="K12" s="82"/>
      <c r="L12" s="82"/>
      <c r="M12" s="82"/>
      <c r="N12" s="82"/>
      <c r="O12" s="83"/>
      <c r="P12" s="82"/>
      <c r="Q12" s="82"/>
      <c r="R12" s="72"/>
      <c r="S12" s="72"/>
      <c r="T12" s="72"/>
      <c r="U12" s="72"/>
    </row>
    <row r="13" spans="1:25" s="1" customFormat="1" x14ac:dyDescent="0.25">
      <c r="A13" s="82"/>
      <c r="B13" s="82"/>
      <c r="C13" s="82"/>
      <c r="D13" s="82"/>
      <c r="E13" s="82"/>
      <c r="F13" s="82"/>
      <c r="G13" s="83"/>
      <c r="H13" s="83"/>
      <c r="I13" s="83"/>
      <c r="J13" s="82"/>
      <c r="K13" s="82"/>
      <c r="L13" s="82"/>
      <c r="M13" s="82"/>
      <c r="N13" s="82"/>
      <c r="O13" s="83"/>
      <c r="P13" s="82"/>
      <c r="Q13" s="82"/>
      <c r="R13" s="72"/>
      <c r="S13" s="72"/>
      <c r="T13" s="72"/>
      <c r="U13" s="72"/>
    </row>
    <row r="14" spans="1:25" s="1" customFormat="1" x14ac:dyDescent="0.25">
      <c r="A14" s="82"/>
      <c r="B14" s="82"/>
      <c r="C14" s="82"/>
      <c r="D14" s="82"/>
      <c r="E14" s="82"/>
      <c r="F14" s="82"/>
      <c r="G14" s="83"/>
      <c r="H14" s="83"/>
      <c r="I14" s="83"/>
      <c r="J14" s="82"/>
      <c r="K14" s="82"/>
      <c r="L14" s="82"/>
      <c r="M14" s="82"/>
      <c r="N14" s="82"/>
      <c r="O14" s="83"/>
      <c r="P14" s="82"/>
      <c r="Q14" s="82"/>
      <c r="R14" s="72"/>
      <c r="S14" s="72"/>
      <c r="T14" s="72"/>
      <c r="U14" s="72"/>
    </row>
    <row r="15" spans="1:25" s="1" customFormat="1" x14ac:dyDescent="0.25">
      <c r="A15" s="82"/>
      <c r="B15" s="82"/>
      <c r="C15" s="82"/>
      <c r="D15" s="82"/>
      <c r="E15" s="82"/>
      <c r="F15" s="82"/>
      <c r="G15" s="83"/>
      <c r="H15" s="83"/>
      <c r="I15" s="83"/>
      <c r="J15" s="82"/>
      <c r="K15" s="82"/>
      <c r="L15" s="82"/>
      <c r="M15" s="82"/>
      <c r="N15" s="82"/>
      <c r="O15" s="83"/>
      <c r="P15" s="82"/>
      <c r="Q15" s="82"/>
      <c r="R15" s="72"/>
      <c r="S15" s="72"/>
      <c r="T15" s="72"/>
      <c r="U15" s="72"/>
    </row>
    <row r="16" spans="1:25" s="1" customFormat="1" x14ac:dyDescent="0.25">
      <c r="A16" s="82"/>
      <c r="B16" s="82"/>
      <c r="C16" s="82"/>
      <c r="D16" s="82"/>
      <c r="E16" s="82"/>
      <c r="F16" s="82"/>
      <c r="G16" s="83"/>
      <c r="H16" s="83"/>
      <c r="I16" s="83"/>
      <c r="J16" s="82"/>
      <c r="K16" s="82"/>
      <c r="L16" s="82"/>
      <c r="M16" s="82"/>
      <c r="N16" s="82"/>
      <c r="O16" s="83"/>
      <c r="P16" s="82"/>
      <c r="Q16" s="82"/>
      <c r="R16" s="72"/>
      <c r="S16" s="72"/>
      <c r="T16" s="72"/>
      <c r="U16" s="72"/>
    </row>
    <row r="17" spans="1:21" s="1" customFormat="1" x14ac:dyDescent="0.25">
      <c r="A17" s="82"/>
      <c r="B17" s="82"/>
      <c r="C17" s="82"/>
      <c r="D17" s="82"/>
      <c r="E17" s="82"/>
      <c r="F17" s="82"/>
      <c r="G17" s="83"/>
      <c r="H17" s="83"/>
      <c r="I17" s="83"/>
      <c r="J17" s="82"/>
      <c r="K17" s="82"/>
      <c r="L17" s="82"/>
      <c r="M17" s="82"/>
      <c r="N17" s="82"/>
      <c r="O17" s="83"/>
      <c r="P17" s="82"/>
      <c r="Q17" s="82"/>
      <c r="R17" s="72"/>
      <c r="S17" s="72"/>
      <c r="T17" s="72"/>
      <c r="U17" s="72"/>
    </row>
    <row r="18" spans="1:21" s="1" customFormat="1" x14ac:dyDescent="0.25">
      <c r="A18" s="82"/>
      <c r="B18" s="82"/>
      <c r="C18" s="82"/>
      <c r="D18" s="82"/>
      <c r="E18" s="82"/>
      <c r="F18" s="82"/>
      <c r="G18" s="83"/>
      <c r="H18" s="83"/>
      <c r="I18" s="83"/>
      <c r="J18" s="82"/>
      <c r="K18" s="82"/>
      <c r="L18" s="82"/>
      <c r="M18" s="82"/>
      <c r="N18" s="82"/>
      <c r="O18" s="83"/>
      <c r="P18" s="82"/>
      <c r="Q18" s="82"/>
      <c r="R18" s="72"/>
      <c r="S18" s="72"/>
      <c r="T18" s="72"/>
      <c r="U18" s="72"/>
    </row>
    <row r="19" spans="1:21" s="1" customFormat="1" x14ac:dyDescent="0.25">
      <c r="A19" s="82"/>
      <c r="B19" s="82"/>
      <c r="C19" s="82"/>
      <c r="D19" s="82"/>
      <c r="E19" s="82"/>
      <c r="F19" s="82"/>
      <c r="G19" s="83"/>
      <c r="H19" s="83"/>
      <c r="I19" s="83"/>
      <c r="J19" s="82"/>
      <c r="K19" s="82"/>
      <c r="L19" s="82"/>
      <c r="M19" s="82"/>
      <c r="N19" s="82"/>
      <c r="O19" s="83"/>
      <c r="P19" s="82"/>
      <c r="Q19" s="82"/>
      <c r="R19" s="72"/>
      <c r="S19" s="72"/>
      <c r="T19" s="72"/>
      <c r="U19" s="72"/>
    </row>
    <row r="20" spans="1:21" s="1" customFormat="1" x14ac:dyDescent="0.25">
      <c r="A20" s="82"/>
      <c r="B20" s="82"/>
      <c r="C20" s="82"/>
      <c r="D20" s="82"/>
      <c r="E20" s="82"/>
      <c r="F20" s="82"/>
      <c r="G20" s="83"/>
      <c r="H20" s="83"/>
      <c r="I20" s="83"/>
      <c r="J20" s="82"/>
      <c r="K20" s="82"/>
      <c r="L20" s="82"/>
      <c r="M20" s="82"/>
      <c r="N20" s="82"/>
      <c r="O20" s="83"/>
      <c r="P20" s="82"/>
      <c r="Q20" s="82"/>
      <c r="R20" s="72"/>
      <c r="S20" s="72"/>
      <c r="T20" s="72"/>
      <c r="U20" s="72"/>
    </row>
    <row r="21" spans="1:21" s="1" customFormat="1" x14ac:dyDescent="0.25">
      <c r="A21" s="82"/>
      <c r="B21" s="82"/>
      <c r="C21" s="82"/>
      <c r="D21" s="82"/>
      <c r="E21" s="82"/>
      <c r="F21" s="82"/>
      <c r="G21" s="83"/>
      <c r="H21" s="83"/>
      <c r="I21" s="83"/>
      <c r="J21" s="82"/>
      <c r="K21" s="82"/>
      <c r="L21" s="82"/>
      <c r="M21" s="82"/>
      <c r="N21" s="82"/>
      <c r="O21" s="83"/>
      <c r="P21" s="82"/>
      <c r="Q21" s="82"/>
      <c r="R21" s="72"/>
      <c r="S21" s="72"/>
      <c r="T21" s="72"/>
      <c r="U21" s="72"/>
    </row>
    <row r="22" spans="1:21" s="1" customFormat="1" x14ac:dyDescent="0.25">
      <c r="A22" s="82"/>
      <c r="B22" s="82"/>
      <c r="C22" s="82"/>
      <c r="D22" s="82"/>
      <c r="E22" s="82"/>
      <c r="F22" s="82"/>
      <c r="G22" s="83"/>
      <c r="H22" s="83"/>
      <c r="I22" s="83"/>
      <c r="J22" s="82"/>
      <c r="K22" s="82"/>
      <c r="L22" s="82"/>
      <c r="M22" s="82"/>
      <c r="N22" s="82"/>
      <c r="O22" s="83"/>
      <c r="P22" s="82"/>
      <c r="Q22" s="82"/>
      <c r="R22" s="72"/>
      <c r="S22" s="72"/>
      <c r="T22" s="72"/>
      <c r="U22" s="72"/>
    </row>
    <row r="23" spans="1:21" s="1" customFormat="1" x14ac:dyDescent="0.25">
      <c r="A23" s="82"/>
      <c r="B23" s="82"/>
      <c r="C23" s="82"/>
      <c r="D23" s="82"/>
      <c r="E23" s="82"/>
      <c r="F23" s="82"/>
      <c r="G23" s="83"/>
      <c r="H23" s="83"/>
      <c r="I23" s="83"/>
      <c r="J23" s="82"/>
      <c r="K23" s="82"/>
      <c r="L23" s="82"/>
      <c r="M23" s="82"/>
      <c r="N23" s="82"/>
      <c r="O23" s="83"/>
      <c r="P23" s="82"/>
      <c r="Q23" s="82"/>
      <c r="R23" s="72"/>
      <c r="S23" s="72"/>
      <c r="T23" s="72"/>
      <c r="U23" s="72"/>
    </row>
    <row r="24" spans="1:21" s="1" customFormat="1" x14ac:dyDescent="0.25">
      <c r="A24" s="82"/>
      <c r="B24" s="82"/>
      <c r="C24" s="82"/>
      <c r="D24" s="82"/>
      <c r="E24" s="82"/>
      <c r="F24" s="82"/>
      <c r="G24" s="83"/>
      <c r="H24" s="83"/>
      <c r="I24" s="83"/>
      <c r="J24" s="82"/>
      <c r="K24" s="82"/>
      <c r="L24" s="82"/>
      <c r="M24" s="82"/>
      <c r="N24" s="82"/>
      <c r="O24" s="83"/>
      <c r="P24" s="82"/>
      <c r="Q24" s="82"/>
      <c r="R24" s="72"/>
      <c r="S24" s="72"/>
      <c r="T24" s="72"/>
      <c r="U24" s="72"/>
    </row>
    <row r="25" spans="1:21" s="1" customFormat="1" x14ac:dyDescent="0.25">
      <c r="A25" s="82"/>
      <c r="B25" s="82"/>
      <c r="C25" s="82"/>
      <c r="D25" s="82"/>
      <c r="E25" s="82"/>
      <c r="F25" s="82"/>
      <c r="G25" s="83"/>
      <c r="H25" s="83"/>
      <c r="I25" s="83"/>
      <c r="J25" s="82"/>
      <c r="K25" s="82"/>
      <c r="L25" s="82"/>
      <c r="M25" s="82"/>
      <c r="N25" s="82"/>
      <c r="O25" s="83"/>
      <c r="P25" s="82"/>
      <c r="Q25" s="82"/>
      <c r="R25" s="72"/>
      <c r="S25" s="72"/>
      <c r="T25" s="72"/>
      <c r="U25" s="72"/>
    </row>
    <row r="26" spans="1:21" s="1" customFormat="1" x14ac:dyDescent="0.25">
      <c r="A26" s="82"/>
      <c r="B26" s="82"/>
      <c r="C26" s="82"/>
      <c r="D26" s="82"/>
      <c r="E26" s="82"/>
      <c r="F26" s="82"/>
      <c r="G26" s="83"/>
      <c r="H26" s="83"/>
      <c r="I26" s="83"/>
      <c r="J26" s="82"/>
      <c r="K26" s="82"/>
      <c r="L26" s="82"/>
      <c r="M26" s="82"/>
      <c r="N26" s="82"/>
      <c r="O26" s="83"/>
      <c r="P26" s="82"/>
      <c r="Q26" s="82"/>
      <c r="R26" s="72"/>
      <c r="S26" s="72"/>
      <c r="T26" s="72"/>
      <c r="U26" s="72"/>
    </row>
    <row r="27" spans="1:21" s="1" customFormat="1" x14ac:dyDescent="0.25">
      <c r="A27" s="82"/>
      <c r="B27" s="82"/>
      <c r="C27" s="82"/>
      <c r="D27" s="82"/>
      <c r="E27" s="82"/>
      <c r="F27" s="82"/>
      <c r="G27" s="83"/>
      <c r="H27" s="83"/>
      <c r="I27" s="83"/>
      <c r="J27" s="82"/>
      <c r="K27" s="82"/>
      <c r="L27" s="82"/>
      <c r="M27" s="82"/>
      <c r="N27" s="82"/>
      <c r="O27" s="83"/>
      <c r="P27" s="82"/>
      <c r="Q27" s="82"/>
      <c r="R27" s="72"/>
      <c r="S27" s="72"/>
      <c r="T27" s="72"/>
      <c r="U27" s="72"/>
    </row>
    <row r="28" spans="1:21" s="1" customFormat="1" x14ac:dyDescent="0.25">
      <c r="A28" s="82"/>
      <c r="B28" s="82"/>
      <c r="C28" s="82"/>
      <c r="D28" s="82"/>
      <c r="E28" s="82"/>
      <c r="F28" s="82"/>
      <c r="G28" s="83"/>
      <c r="H28" s="83"/>
      <c r="I28" s="83"/>
      <c r="J28" s="82"/>
      <c r="K28" s="82"/>
      <c r="L28" s="82"/>
      <c r="M28" s="82"/>
      <c r="N28" s="82"/>
      <c r="O28" s="83"/>
      <c r="P28" s="82"/>
      <c r="Q28" s="82"/>
      <c r="R28" s="72"/>
      <c r="S28" s="72"/>
      <c r="T28" s="72"/>
      <c r="U28" s="72"/>
    </row>
    <row r="29" spans="1:21" s="1" customFormat="1" x14ac:dyDescent="0.25">
      <c r="A29" s="82"/>
      <c r="B29" s="82"/>
      <c r="C29" s="82"/>
      <c r="D29" s="82"/>
      <c r="E29" s="82"/>
      <c r="F29" s="82"/>
      <c r="G29" s="83"/>
      <c r="H29" s="83"/>
      <c r="I29" s="83"/>
      <c r="J29" s="82"/>
      <c r="K29" s="82"/>
      <c r="L29" s="82"/>
      <c r="M29" s="82"/>
      <c r="N29" s="82"/>
      <c r="O29" s="83"/>
      <c r="P29" s="82"/>
      <c r="Q29" s="82"/>
      <c r="R29" s="72"/>
      <c r="S29" s="72"/>
      <c r="T29" s="72"/>
      <c r="U29" s="72"/>
    </row>
    <row r="30" spans="1:21" s="1" customFormat="1" x14ac:dyDescent="0.25">
      <c r="A30" s="82"/>
      <c r="B30" s="82"/>
      <c r="C30" s="82"/>
      <c r="D30" s="82"/>
      <c r="E30" s="82"/>
      <c r="F30" s="82"/>
      <c r="G30" s="83"/>
      <c r="H30" s="83"/>
      <c r="I30" s="83"/>
      <c r="J30" s="82"/>
      <c r="K30" s="82"/>
      <c r="L30" s="82"/>
      <c r="M30" s="82"/>
      <c r="N30" s="82"/>
      <c r="O30" s="83"/>
      <c r="P30" s="82"/>
      <c r="Q30" s="82"/>
      <c r="R30" s="72"/>
      <c r="S30" s="72"/>
      <c r="T30" s="72"/>
      <c r="U30" s="72"/>
    </row>
    <row r="31" spans="1:21" s="1" customFormat="1" x14ac:dyDescent="0.25">
      <c r="A31" s="82"/>
      <c r="B31" s="82"/>
      <c r="C31" s="82"/>
      <c r="D31" s="82"/>
      <c r="E31" s="82"/>
      <c r="F31" s="82"/>
      <c r="G31" s="83"/>
      <c r="H31" s="83"/>
      <c r="I31" s="83"/>
      <c r="J31" s="82"/>
      <c r="K31" s="82"/>
      <c r="L31" s="82"/>
      <c r="M31" s="82"/>
      <c r="N31" s="82"/>
      <c r="O31" s="83"/>
      <c r="P31" s="82"/>
      <c r="Q31" s="82"/>
      <c r="R31" s="72"/>
      <c r="S31" s="72"/>
      <c r="T31" s="72"/>
      <c r="U31" s="72"/>
    </row>
    <row r="32" spans="1:21" s="1" customFormat="1" x14ac:dyDescent="0.25">
      <c r="A32" s="82"/>
      <c r="B32" s="82"/>
      <c r="C32" s="82"/>
      <c r="D32" s="82"/>
      <c r="E32" s="82"/>
      <c r="F32" s="82"/>
      <c r="G32" s="83"/>
      <c r="H32" s="83"/>
      <c r="I32" s="83"/>
      <c r="J32" s="82"/>
      <c r="K32" s="82"/>
      <c r="L32" s="82"/>
      <c r="M32" s="82"/>
      <c r="N32" s="82"/>
      <c r="O32" s="83"/>
      <c r="P32" s="82"/>
      <c r="Q32" s="82"/>
      <c r="R32" s="72"/>
      <c r="S32" s="72"/>
      <c r="T32" s="72"/>
      <c r="U32" s="72"/>
    </row>
    <row r="33" spans="1:21" s="1" customFormat="1" x14ac:dyDescent="0.25">
      <c r="A33" s="82"/>
      <c r="B33" s="82"/>
      <c r="C33" s="82"/>
      <c r="D33" s="82"/>
      <c r="E33" s="82"/>
      <c r="F33" s="82"/>
      <c r="G33" s="83"/>
      <c r="H33" s="83"/>
      <c r="I33" s="83"/>
      <c r="J33" s="82"/>
      <c r="K33" s="82"/>
      <c r="L33" s="82"/>
      <c r="M33" s="82"/>
      <c r="N33" s="82"/>
      <c r="O33" s="83"/>
      <c r="P33" s="82"/>
      <c r="Q33" s="82"/>
      <c r="R33" s="72"/>
      <c r="S33" s="72"/>
      <c r="T33" s="72"/>
      <c r="U33" s="72"/>
    </row>
    <row r="34" spans="1:21" s="1" customFormat="1" x14ac:dyDescent="0.25">
      <c r="A34" s="82"/>
      <c r="B34" s="82"/>
      <c r="C34" s="82"/>
      <c r="D34" s="82"/>
      <c r="E34" s="82"/>
      <c r="F34" s="82"/>
      <c r="G34" s="83"/>
      <c r="H34" s="83"/>
      <c r="I34" s="83"/>
      <c r="J34" s="82"/>
      <c r="K34" s="82"/>
      <c r="L34" s="82"/>
      <c r="M34" s="82"/>
      <c r="N34" s="82"/>
      <c r="O34" s="83"/>
      <c r="P34" s="82"/>
      <c r="Q34" s="82"/>
      <c r="R34" s="72"/>
      <c r="S34" s="72"/>
      <c r="T34" s="72"/>
      <c r="U34" s="72"/>
    </row>
    <row r="35" spans="1:21" s="1" customFormat="1" x14ac:dyDescent="0.25">
      <c r="A35" s="82"/>
      <c r="B35" s="82"/>
      <c r="C35" s="82"/>
      <c r="D35" s="82"/>
      <c r="E35" s="82"/>
      <c r="F35" s="82"/>
      <c r="G35" s="83"/>
      <c r="H35" s="83"/>
      <c r="I35" s="83"/>
      <c r="J35" s="82"/>
      <c r="K35" s="82"/>
      <c r="L35" s="82"/>
      <c r="M35" s="82"/>
      <c r="N35" s="82"/>
      <c r="O35" s="83"/>
      <c r="P35" s="82"/>
      <c r="Q35" s="82"/>
      <c r="R35" s="72"/>
      <c r="S35" s="72"/>
      <c r="T35" s="72"/>
      <c r="U35" s="72"/>
    </row>
    <row r="36" spans="1:21" s="1" customFormat="1" x14ac:dyDescent="0.25">
      <c r="A36" s="82"/>
      <c r="B36" s="82"/>
      <c r="C36" s="82"/>
      <c r="D36" s="82"/>
      <c r="E36" s="82"/>
      <c r="F36" s="82"/>
      <c r="G36" s="83"/>
      <c r="H36" s="83"/>
      <c r="I36" s="83"/>
      <c r="J36" s="82"/>
      <c r="K36" s="82"/>
      <c r="L36" s="82"/>
      <c r="M36" s="82"/>
      <c r="N36" s="82"/>
      <c r="O36" s="83"/>
      <c r="P36" s="82"/>
      <c r="Q36" s="82"/>
      <c r="R36" s="72"/>
      <c r="S36" s="72"/>
      <c r="T36" s="72"/>
      <c r="U36" s="72"/>
    </row>
  </sheetData>
  <sheetProtection formatCells="0" formatColumns="0" formatRows="0" autoFilter="0"/>
  <autoFilter ref="A3:Y7" xr:uid="{B87B0A5D-518C-4E5D-B72C-FDC0C2E006C1}">
    <filterColumn colId="7">
      <colorFilter dxfId="0"/>
    </filterColumn>
  </autoFilter>
  <mergeCells count="7">
    <mergeCell ref="V2:Y2"/>
    <mergeCell ref="R2:U2"/>
    <mergeCell ref="A5:A6"/>
    <mergeCell ref="A1:I1"/>
    <mergeCell ref="B2:G2"/>
    <mergeCell ref="J2:M2"/>
    <mergeCell ref="N2:Q2"/>
  </mergeCells>
  <hyperlinks>
    <hyperlink ref="M4" r:id="rId1" xr:uid="{E9759AD1-9931-4EDE-9EDD-EBA949BAC555}"/>
    <hyperlink ref="M5" r:id="rId2" xr:uid="{75DE0D64-E078-41D6-9C75-870E2A06F005}"/>
  </hyperlinks>
  <printOptions horizontalCentered="1"/>
  <pageMargins left="0.23622047244094491" right="0.23622047244094491" top="0.39370078740157483" bottom="0.39370078740157483" header="0.31496062992125984" footer="0.31496062992125984"/>
  <pageSetup scale="50" orientation="landscape" r:id="rId3"/>
  <headerFooter>
    <oddFooter>&amp;R_x000D_&amp;1#&amp;"Calibri"&amp;10&amp;K000000 Información Pública</oddFooter>
  </headerFooter>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14114377-B38E-469F-811A-B99016F63BFC}">
          <x14:formula1>
            <xm:f>Hoja1!$A$1:$A$4</xm:f>
          </x14:formula1>
          <xm:sqref>P4:P6 X4:X6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B03D8-BC3B-482C-AD83-CBCF4BBADAB3}">
  <sheetPr filterMode="1"/>
  <dimension ref="A1:AG46"/>
  <sheetViews>
    <sheetView showGridLines="0" zoomScale="70" zoomScaleNormal="70" workbookViewId="0">
      <pane xSplit="3" ySplit="3" topLeftCell="Y10" activePane="bottomRight" state="frozen"/>
      <selection pane="topRight" activeCell="D1" sqref="D1"/>
      <selection pane="bottomLeft" activeCell="A4" sqref="A4"/>
      <selection pane="bottomRight" activeCell="AB11" sqref="AB11"/>
    </sheetView>
  </sheetViews>
  <sheetFormatPr baseColWidth="10" defaultColWidth="11.5" defaultRowHeight="15" x14ac:dyDescent="0.25"/>
  <cols>
    <col min="1" max="1" width="20.625" style="74" customWidth="1"/>
    <col min="2" max="2" width="6.25" style="74" customWidth="1"/>
    <col min="3" max="3" width="46.75" style="74" customWidth="1"/>
    <col min="4" max="4" width="23.375" style="75" customWidth="1"/>
    <col min="5" max="5" width="7.375" style="74" bestFit="1" customWidth="1"/>
    <col min="6" max="6" width="26" style="74" customWidth="1"/>
    <col min="7" max="7" width="12.75" style="75" bestFit="1" customWidth="1"/>
    <col min="8" max="8" width="12" style="75" bestFit="1" customWidth="1"/>
    <col min="9" max="9" width="13.5" style="75" bestFit="1" customWidth="1"/>
    <col min="10" max="10" width="18.5" style="84" hidden="1" customWidth="1"/>
    <col min="11" max="11" width="17.25" style="74" hidden="1" customWidth="1"/>
    <col min="12" max="12" width="53" style="85" hidden="1" customWidth="1"/>
    <col min="13" max="13" width="44.5" style="74" hidden="1" customWidth="1"/>
    <col min="14" max="14" width="15.625" style="84" hidden="1" customWidth="1"/>
    <col min="15" max="15" width="16" style="74" hidden="1" customWidth="1"/>
    <col min="16" max="16" width="13" style="74" hidden="1" customWidth="1"/>
    <col min="17" max="17" width="30.625" style="74" hidden="1" customWidth="1"/>
    <col min="18" max="18" width="11.5" style="88" customWidth="1"/>
    <col min="19" max="19" width="17.75" style="68" customWidth="1"/>
    <col min="20" max="20" width="26" style="68" customWidth="1"/>
    <col min="21" max="21" width="28.875" style="68" customWidth="1"/>
    <col min="22" max="22" width="16.875" style="2" customWidth="1"/>
    <col min="23" max="23" width="24.875" style="2" customWidth="1"/>
    <col min="24" max="24" width="20.875" style="2" customWidth="1"/>
    <col min="25" max="25" width="35.625" style="2" customWidth="1"/>
    <col min="26" max="29" width="28" style="2" customWidth="1"/>
    <col min="30" max="33" width="20.375" style="2" customWidth="1"/>
    <col min="34" max="16384" width="11.5" style="2"/>
  </cols>
  <sheetData>
    <row r="1" spans="1:33" ht="43.5" customHeight="1" thickTop="1" thickBot="1" x14ac:dyDescent="0.3">
      <c r="A1" s="300" t="s">
        <v>106</v>
      </c>
      <c r="B1" s="301"/>
      <c r="C1" s="301"/>
      <c r="D1" s="301"/>
      <c r="E1" s="301"/>
      <c r="F1" s="301"/>
      <c r="G1" s="301"/>
      <c r="H1" s="301"/>
      <c r="I1" s="303"/>
      <c r="R1" s="231"/>
      <c r="S1" s="2"/>
      <c r="T1" s="2"/>
      <c r="U1" s="2"/>
    </row>
    <row r="2" spans="1:33" ht="39.950000000000003" customHeight="1" thickTop="1" thickBot="1" x14ac:dyDescent="0.3">
      <c r="A2" s="47" t="s">
        <v>107</v>
      </c>
      <c r="B2" s="305" t="s">
        <v>243</v>
      </c>
      <c r="C2" s="306"/>
      <c r="D2" s="306"/>
      <c r="E2" s="306"/>
      <c r="F2" s="306"/>
      <c r="G2" s="308"/>
      <c r="H2" s="51" t="s">
        <v>2</v>
      </c>
      <c r="I2" s="52" t="s">
        <v>109</v>
      </c>
      <c r="J2" s="338" t="s">
        <v>110</v>
      </c>
      <c r="K2" s="339"/>
      <c r="L2" s="339"/>
      <c r="M2" s="339"/>
      <c r="N2" s="326" t="s">
        <v>111</v>
      </c>
      <c r="O2" s="327"/>
      <c r="P2" s="327"/>
      <c r="Q2" s="328"/>
      <c r="R2" s="324" t="s">
        <v>112</v>
      </c>
      <c r="S2" s="325"/>
      <c r="T2" s="325"/>
      <c r="U2" s="325"/>
      <c r="V2" s="319" t="s">
        <v>111</v>
      </c>
      <c r="W2" s="320"/>
      <c r="X2" s="320"/>
      <c r="Y2" s="321"/>
      <c r="Z2" s="324" t="s">
        <v>244</v>
      </c>
      <c r="AA2" s="325"/>
      <c r="AB2" s="325"/>
      <c r="AC2" s="325"/>
      <c r="AD2" s="319" t="s">
        <v>111</v>
      </c>
      <c r="AE2" s="320"/>
      <c r="AF2" s="320"/>
      <c r="AG2" s="321"/>
    </row>
    <row r="3" spans="1:33" s="3" customFormat="1" ht="66.75" customHeight="1" thickTop="1" thickBot="1" x14ac:dyDescent="0.3">
      <c r="A3" s="51" t="s">
        <v>113</v>
      </c>
      <c r="B3" s="51" t="s">
        <v>4</v>
      </c>
      <c r="C3" s="51" t="s">
        <v>114</v>
      </c>
      <c r="D3" s="51" t="s">
        <v>115</v>
      </c>
      <c r="E3" s="51" t="s">
        <v>116</v>
      </c>
      <c r="F3" s="51" t="s">
        <v>117</v>
      </c>
      <c r="G3" s="51" t="s">
        <v>118</v>
      </c>
      <c r="H3" s="51" t="s">
        <v>119</v>
      </c>
      <c r="I3" s="51" t="s">
        <v>120</v>
      </c>
      <c r="J3" s="45" t="s">
        <v>7</v>
      </c>
      <c r="K3" s="14" t="s">
        <v>121</v>
      </c>
      <c r="L3" s="14" t="s">
        <v>122</v>
      </c>
      <c r="M3" s="14" t="s">
        <v>123</v>
      </c>
      <c r="N3" s="46" t="s">
        <v>7</v>
      </c>
      <c r="O3" s="13" t="s">
        <v>8</v>
      </c>
      <c r="P3" s="13" t="s">
        <v>124</v>
      </c>
      <c r="Q3" s="13" t="s">
        <v>125</v>
      </c>
      <c r="R3" s="53" t="s">
        <v>7</v>
      </c>
      <c r="S3" s="54" t="s">
        <v>121</v>
      </c>
      <c r="T3" s="54" t="s">
        <v>122</v>
      </c>
      <c r="U3" s="54" t="s">
        <v>123</v>
      </c>
      <c r="V3" s="55" t="s">
        <v>7</v>
      </c>
      <c r="W3" s="56" t="s">
        <v>8</v>
      </c>
      <c r="X3" s="56" t="s">
        <v>124</v>
      </c>
      <c r="Y3" s="56" t="s">
        <v>125</v>
      </c>
      <c r="Z3" s="53" t="s">
        <v>7</v>
      </c>
      <c r="AA3" s="54" t="s">
        <v>121</v>
      </c>
      <c r="AB3" s="54" t="s">
        <v>122</v>
      </c>
      <c r="AC3" s="54" t="s">
        <v>123</v>
      </c>
      <c r="AD3" s="55" t="s">
        <v>7</v>
      </c>
      <c r="AE3" s="56" t="s">
        <v>8</v>
      </c>
      <c r="AF3" s="56" t="s">
        <v>124</v>
      </c>
      <c r="AG3" s="56" t="s">
        <v>125</v>
      </c>
    </row>
    <row r="4" spans="1:33" s="3" customFormat="1" ht="264" customHeight="1" thickTop="1" thickBot="1" x14ac:dyDescent="0.3">
      <c r="A4" s="340" t="s">
        <v>245</v>
      </c>
      <c r="B4" s="57">
        <v>1</v>
      </c>
      <c r="C4" s="151" t="s">
        <v>246</v>
      </c>
      <c r="D4" s="96" t="s">
        <v>194</v>
      </c>
      <c r="E4" s="96">
        <v>1</v>
      </c>
      <c r="F4" s="96" t="s">
        <v>247</v>
      </c>
      <c r="G4" s="156">
        <v>45931</v>
      </c>
      <c r="H4" s="156">
        <v>46234</v>
      </c>
      <c r="I4" s="96" t="s">
        <v>130</v>
      </c>
      <c r="J4" s="164">
        <v>45930</v>
      </c>
      <c r="K4" s="166">
        <v>0.97499999999999998</v>
      </c>
      <c r="L4" s="79" t="s">
        <v>248</v>
      </c>
      <c r="M4" s="167" t="s">
        <v>249</v>
      </c>
      <c r="N4" s="164">
        <v>45945</v>
      </c>
      <c r="O4" s="80" t="s">
        <v>15</v>
      </c>
      <c r="P4" s="80" t="s">
        <v>133</v>
      </c>
      <c r="Q4" s="80" t="s">
        <v>134</v>
      </c>
      <c r="R4" s="168">
        <v>46022</v>
      </c>
      <c r="S4" s="211">
        <v>0.97499999999999998</v>
      </c>
      <c r="T4" s="137" t="s">
        <v>248</v>
      </c>
      <c r="U4" s="137" t="s">
        <v>249</v>
      </c>
      <c r="V4" s="164">
        <v>46049</v>
      </c>
      <c r="W4" s="80" t="s">
        <v>60</v>
      </c>
      <c r="X4" s="80" t="s">
        <v>133</v>
      </c>
      <c r="Y4" s="80" t="s">
        <v>250</v>
      </c>
      <c r="Z4" s="157">
        <v>46112</v>
      </c>
      <c r="AA4" s="259">
        <v>0.99</v>
      </c>
      <c r="AB4" s="183" t="s">
        <v>251</v>
      </c>
      <c r="AC4" s="260" t="s">
        <v>252</v>
      </c>
      <c r="AD4" s="157">
        <v>46162</v>
      </c>
      <c r="AE4" s="165" t="s">
        <v>60</v>
      </c>
      <c r="AF4" s="165" t="s">
        <v>133</v>
      </c>
      <c r="AG4" s="165" t="s">
        <v>253</v>
      </c>
    </row>
    <row r="5" spans="1:33" s="3" customFormat="1" ht="108.75" customHeight="1" thickTop="1" thickBot="1" x14ac:dyDescent="0.3">
      <c r="A5" s="340"/>
      <c r="B5" s="57">
        <v>2</v>
      </c>
      <c r="C5" s="151" t="s">
        <v>254</v>
      </c>
      <c r="D5" s="96" t="s">
        <v>255</v>
      </c>
      <c r="E5" s="96">
        <v>1</v>
      </c>
      <c r="F5" s="96" t="s">
        <v>59</v>
      </c>
      <c r="G5" s="156">
        <v>45811</v>
      </c>
      <c r="H5" s="170">
        <v>46112</v>
      </c>
      <c r="I5" s="96" t="s">
        <v>130</v>
      </c>
      <c r="J5" s="164">
        <v>45930</v>
      </c>
      <c r="K5" s="171">
        <v>0.15</v>
      </c>
      <c r="L5" s="79" t="s">
        <v>256</v>
      </c>
      <c r="M5" s="79" t="s">
        <v>257</v>
      </c>
      <c r="N5" s="164">
        <v>45848</v>
      </c>
      <c r="O5" s="80" t="s">
        <v>258</v>
      </c>
      <c r="P5" s="80" t="s">
        <v>133</v>
      </c>
      <c r="Q5" s="80" t="s">
        <v>259</v>
      </c>
      <c r="R5" s="168">
        <v>46022</v>
      </c>
      <c r="S5" s="172">
        <v>0.7</v>
      </c>
      <c r="T5" s="173" t="s">
        <v>260</v>
      </c>
      <c r="U5" s="174" t="s">
        <v>261</v>
      </c>
      <c r="V5" s="164">
        <v>46049</v>
      </c>
      <c r="W5" s="80" t="s">
        <v>60</v>
      </c>
      <c r="X5" s="80" t="s">
        <v>133</v>
      </c>
      <c r="Y5" s="80" t="s">
        <v>262</v>
      </c>
      <c r="Z5" s="157">
        <v>46112</v>
      </c>
      <c r="AA5" s="162">
        <v>1</v>
      </c>
      <c r="AB5" s="183" t="s">
        <v>263</v>
      </c>
      <c r="AC5" s="183" t="s">
        <v>264</v>
      </c>
      <c r="AD5" s="157">
        <v>46162</v>
      </c>
      <c r="AE5" s="165" t="s">
        <v>60</v>
      </c>
      <c r="AF5" s="165" t="s">
        <v>137</v>
      </c>
      <c r="AG5" s="165" t="s">
        <v>253</v>
      </c>
    </row>
    <row r="6" spans="1:33" s="3" customFormat="1" ht="138.75" customHeight="1" thickTop="1" thickBot="1" x14ac:dyDescent="0.3">
      <c r="A6" s="340"/>
      <c r="B6" s="57">
        <v>3</v>
      </c>
      <c r="C6" s="151" t="s">
        <v>265</v>
      </c>
      <c r="D6" s="96" t="s">
        <v>194</v>
      </c>
      <c r="E6" s="96">
        <v>1</v>
      </c>
      <c r="F6" s="96" t="s">
        <v>266</v>
      </c>
      <c r="G6" s="156">
        <v>45962</v>
      </c>
      <c r="H6" s="156">
        <v>46203</v>
      </c>
      <c r="I6" s="96" t="s">
        <v>130</v>
      </c>
      <c r="J6" s="164" t="s">
        <v>150</v>
      </c>
      <c r="K6" s="171">
        <v>0</v>
      </c>
      <c r="L6" s="79" t="s">
        <v>267</v>
      </c>
      <c r="M6" s="79" t="s">
        <v>150</v>
      </c>
      <c r="N6" s="164">
        <v>45945</v>
      </c>
      <c r="O6" s="80" t="s">
        <v>15</v>
      </c>
      <c r="P6" s="80" t="s">
        <v>152</v>
      </c>
      <c r="Q6" s="80" t="s">
        <v>268</v>
      </c>
      <c r="R6" s="271">
        <v>46042</v>
      </c>
      <c r="S6" s="172">
        <v>0.95</v>
      </c>
      <c r="T6" s="169" t="s">
        <v>269</v>
      </c>
      <c r="U6" s="175" t="s">
        <v>270</v>
      </c>
      <c r="V6" s="164">
        <v>46043</v>
      </c>
      <c r="W6" s="80" t="s">
        <v>60</v>
      </c>
      <c r="X6" s="80" t="s">
        <v>133</v>
      </c>
      <c r="Y6" s="80" t="s">
        <v>271</v>
      </c>
      <c r="Z6" s="263">
        <v>46112</v>
      </c>
      <c r="AA6" s="264">
        <v>0.98</v>
      </c>
      <c r="AB6" s="265" t="s">
        <v>272</v>
      </c>
      <c r="AC6" s="265" t="s">
        <v>273</v>
      </c>
      <c r="AD6" s="157">
        <v>46156</v>
      </c>
      <c r="AE6" s="165" t="s">
        <v>60</v>
      </c>
      <c r="AF6" s="165" t="s">
        <v>133</v>
      </c>
      <c r="AG6" s="165" t="s">
        <v>253</v>
      </c>
    </row>
    <row r="7" spans="1:33" s="3" customFormat="1" ht="405" x14ac:dyDescent="0.25">
      <c r="A7" s="340"/>
      <c r="B7" s="57">
        <v>4</v>
      </c>
      <c r="C7" s="151" t="s">
        <v>274</v>
      </c>
      <c r="D7" s="96" t="s">
        <v>275</v>
      </c>
      <c r="E7" s="96">
        <v>1</v>
      </c>
      <c r="F7" s="96" t="s">
        <v>276</v>
      </c>
      <c r="G7" s="156">
        <v>45663</v>
      </c>
      <c r="H7" s="170">
        <v>46234</v>
      </c>
      <c r="I7" s="96" t="s">
        <v>130</v>
      </c>
      <c r="J7" s="164">
        <v>45940</v>
      </c>
      <c r="K7" s="171">
        <v>0.2</v>
      </c>
      <c r="L7" s="176" t="s">
        <v>277</v>
      </c>
      <c r="M7" s="177" t="s">
        <v>278</v>
      </c>
      <c r="N7" s="164">
        <v>45945</v>
      </c>
      <c r="O7" s="80" t="s">
        <v>15</v>
      </c>
      <c r="P7" s="80" t="s">
        <v>133</v>
      </c>
      <c r="Q7" s="80" t="s">
        <v>259</v>
      </c>
      <c r="R7" s="210">
        <v>45945</v>
      </c>
      <c r="S7" s="172">
        <v>0.2</v>
      </c>
      <c r="T7" s="169" t="s">
        <v>279</v>
      </c>
      <c r="U7" s="178" t="s">
        <v>280</v>
      </c>
      <c r="V7" s="164">
        <v>46043</v>
      </c>
      <c r="W7" s="80" t="s">
        <v>60</v>
      </c>
      <c r="X7" s="80" t="s">
        <v>133</v>
      </c>
      <c r="Y7" s="80" t="s">
        <v>281</v>
      </c>
      <c r="Z7" s="157">
        <v>46157</v>
      </c>
      <c r="AA7" s="162">
        <v>0.7</v>
      </c>
      <c r="AB7" s="261" t="s">
        <v>282</v>
      </c>
      <c r="AC7" s="240" t="s">
        <v>283</v>
      </c>
      <c r="AD7" s="157">
        <v>46162</v>
      </c>
      <c r="AE7" s="165" t="s">
        <v>60</v>
      </c>
      <c r="AF7" s="165" t="s">
        <v>133</v>
      </c>
      <c r="AG7" s="165" t="s">
        <v>253</v>
      </c>
    </row>
    <row r="8" spans="1:33" s="3" customFormat="1" ht="267" customHeight="1" thickTop="1" thickBot="1" x14ac:dyDescent="0.3">
      <c r="A8" s="340"/>
      <c r="B8" s="57">
        <v>5</v>
      </c>
      <c r="C8" s="151" t="s">
        <v>284</v>
      </c>
      <c r="D8" s="96" t="s">
        <v>194</v>
      </c>
      <c r="E8" s="96">
        <v>1</v>
      </c>
      <c r="F8" s="96" t="s">
        <v>247</v>
      </c>
      <c r="G8" s="156">
        <v>45931</v>
      </c>
      <c r="H8" s="156">
        <v>46234</v>
      </c>
      <c r="I8" s="96" t="s">
        <v>130</v>
      </c>
      <c r="J8" s="164">
        <v>45930</v>
      </c>
      <c r="K8" s="171">
        <v>0.95</v>
      </c>
      <c r="L8" s="79" t="s">
        <v>285</v>
      </c>
      <c r="M8" s="79" t="s">
        <v>286</v>
      </c>
      <c r="N8" s="164">
        <v>45945</v>
      </c>
      <c r="O8" s="80" t="s">
        <v>15</v>
      </c>
      <c r="P8" s="80" t="s">
        <v>133</v>
      </c>
      <c r="Q8" s="80" t="s">
        <v>188</v>
      </c>
      <c r="R8" s="168">
        <v>46022</v>
      </c>
      <c r="S8" s="172">
        <v>0.95</v>
      </c>
      <c r="T8" s="169" t="s">
        <v>287</v>
      </c>
      <c r="U8" s="137" t="s">
        <v>286</v>
      </c>
      <c r="V8" s="164">
        <v>46049</v>
      </c>
      <c r="W8" s="80" t="s">
        <v>60</v>
      </c>
      <c r="X8" s="80" t="s">
        <v>133</v>
      </c>
      <c r="Y8" s="80" t="s">
        <v>288</v>
      </c>
      <c r="Z8" s="157">
        <v>46112</v>
      </c>
      <c r="AA8" s="162">
        <v>0.99</v>
      </c>
      <c r="AB8" s="183" t="s">
        <v>289</v>
      </c>
      <c r="AC8" s="183" t="s">
        <v>290</v>
      </c>
      <c r="AD8" s="157">
        <v>46162</v>
      </c>
      <c r="AE8" s="165" t="s">
        <v>60</v>
      </c>
      <c r="AF8" s="165" t="s">
        <v>133</v>
      </c>
      <c r="AG8" s="165" t="s">
        <v>253</v>
      </c>
    </row>
    <row r="9" spans="1:33" s="3" customFormat="1" ht="240" x14ac:dyDescent="0.25">
      <c r="A9" s="340"/>
      <c r="B9" s="57">
        <v>6</v>
      </c>
      <c r="C9" s="151" t="s">
        <v>291</v>
      </c>
      <c r="D9" s="96" t="s">
        <v>194</v>
      </c>
      <c r="E9" s="96">
        <v>1</v>
      </c>
      <c r="F9" s="96" t="s">
        <v>292</v>
      </c>
      <c r="G9" s="156">
        <v>45809</v>
      </c>
      <c r="H9" s="156">
        <v>46234</v>
      </c>
      <c r="I9" s="96" t="s">
        <v>130</v>
      </c>
      <c r="J9" s="164">
        <v>45940</v>
      </c>
      <c r="K9" s="171">
        <v>0.6</v>
      </c>
      <c r="L9" s="79" t="s">
        <v>293</v>
      </c>
      <c r="M9" s="179" t="s">
        <v>278</v>
      </c>
      <c r="N9" s="164">
        <v>45945</v>
      </c>
      <c r="O9" s="80" t="s">
        <v>15</v>
      </c>
      <c r="P9" s="80" t="s">
        <v>133</v>
      </c>
      <c r="Q9" s="80" t="s">
        <v>134</v>
      </c>
      <c r="R9" s="168">
        <v>46044</v>
      </c>
      <c r="S9" s="172">
        <v>0.8</v>
      </c>
      <c r="T9" s="169" t="s">
        <v>294</v>
      </c>
      <c r="U9" s="180" t="s">
        <v>295</v>
      </c>
      <c r="V9" s="164">
        <v>46048</v>
      </c>
      <c r="W9" s="80" t="s">
        <v>60</v>
      </c>
      <c r="X9" s="80" t="s">
        <v>133</v>
      </c>
      <c r="Y9" s="80" t="s">
        <v>296</v>
      </c>
      <c r="Z9" s="157">
        <v>46157</v>
      </c>
      <c r="AA9" s="162">
        <v>0.9</v>
      </c>
      <c r="AB9" s="183" t="s">
        <v>297</v>
      </c>
      <c r="AC9" s="240" t="s">
        <v>298</v>
      </c>
      <c r="AD9" s="157">
        <v>46162</v>
      </c>
      <c r="AE9" s="165" t="s">
        <v>60</v>
      </c>
      <c r="AF9" s="165" t="s">
        <v>133</v>
      </c>
      <c r="AG9" s="165" t="s">
        <v>253</v>
      </c>
    </row>
    <row r="10" spans="1:33" s="3" customFormat="1" ht="271.5" thickTop="1" thickBot="1" x14ac:dyDescent="0.3">
      <c r="A10" s="340"/>
      <c r="B10" s="57">
        <v>7</v>
      </c>
      <c r="C10" s="151" t="s">
        <v>299</v>
      </c>
      <c r="D10" s="96" t="s">
        <v>300</v>
      </c>
      <c r="E10" s="96">
        <v>6</v>
      </c>
      <c r="F10" s="96" t="s">
        <v>292</v>
      </c>
      <c r="G10" s="156">
        <v>45809</v>
      </c>
      <c r="H10" s="156">
        <v>46234</v>
      </c>
      <c r="I10" s="96" t="s">
        <v>130</v>
      </c>
      <c r="J10" s="164">
        <v>45940</v>
      </c>
      <c r="K10" s="171">
        <v>0.3</v>
      </c>
      <c r="L10" s="79" t="s">
        <v>301</v>
      </c>
      <c r="M10" s="179" t="s">
        <v>278</v>
      </c>
      <c r="N10" s="164">
        <v>45945</v>
      </c>
      <c r="O10" s="80" t="s">
        <v>15</v>
      </c>
      <c r="P10" s="80" t="s">
        <v>133</v>
      </c>
      <c r="Q10" s="80" t="s">
        <v>134</v>
      </c>
      <c r="R10" s="168">
        <v>46044</v>
      </c>
      <c r="S10" s="172">
        <v>0.5</v>
      </c>
      <c r="T10" s="169" t="s">
        <v>302</v>
      </c>
      <c r="U10" s="180" t="s">
        <v>303</v>
      </c>
      <c r="V10" s="164">
        <v>46048</v>
      </c>
      <c r="W10" s="80" t="s">
        <v>60</v>
      </c>
      <c r="X10" s="80" t="s">
        <v>133</v>
      </c>
      <c r="Y10" s="80" t="s">
        <v>304</v>
      </c>
      <c r="Z10" s="157">
        <v>46157</v>
      </c>
      <c r="AA10" s="162">
        <v>0.5</v>
      </c>
      <c r="AB10" s="183" t="s">
        <v>305</v>
      </c>
      <c r="AC10" s="262" t="s">
        <v>306</v>
      </c>
      <c r="AD10" s="157">
        <v>46162</v>
      </c>
      <c r="AE10" s="165" t="s">
        <v>60</v>
      </c>
      <c r="AF10" s="165" t="s">
        <v>133</v>
      </c>
      <c r="AG10" s="165" t="s">
        <v>253</v>
      </c>
    </row>
    <row r="11" spans="1:33" s="3" customFormat="1" ht="240.75" customHeight="1" thickTop="1" thickBot="1" x14ac:dyDescent="0.3">
      <c r="A11" s="340"/>
      <c r="B11" s="59">
        <v>8</v>
      </c>
      <c r="C11" s="181" t="s">
        <v>307</v>
      </c>
      <c r="D11" s="96" t="s">
        <v>308</v>
      </c>
      <c r="E11" s="96">
        <v>2</v>
      </c>
      <c r="F11" s="96" t="s">
        <v>309</v>
      </c>
      <c r="G11" s="156" t="s">
        <v>310</v>
      </c>
      <c r="H11" s="156" t="s">
        <v>311</v>
      </c>
      <c r="I11" s="96" t="s">
        <v>130</v>
      </c>
      <c r="J11" s="164" t="s">
        <v>150</v>
      </c>
      <c r="K11" s="164" t="s">
        <v>150</v>
      </c>
      <c r="L11" s="176" t="s">
        <v>312</v>
      </c>
      <c r="M11" s="164" t="s">
        <v>150</v>
      </c>
      <c r="N11" s="164">
        <v>45945</v>
      </c>
      <c r="O11" s="80" t="s">
        <v>15</v>
      </c>
      <c r="P11" s="80" t="s">
        <v>152</v>
      </c>
      <c r="Q11" s="80" t="s">
        <v>313</v>
      </c>
      <c r="R11" s="168">
        <v>46044</v>
      </c>
      <c r="S11" s="164" t="s">
        <v>150</v>
      </c>
      <c r="T11" s="169" t="s">
        <v>314</v>
      </c>
      <c r="U11" s="137" t="s">
        <v>315</v>
      </c>
      <c r="V11" s="164">
        <v>46048</v>
      </c>
      <c r="W11" s="80" t="s">
        <v>60</v>
      </c>
      <c r="X11" s="80" t="s">
        <v>133</v>
      </c>
      <c r="Y11" s="80" t="s">
        <v>316</v>
      </c>
      <c r="Z11" s="157">
        <v>46157</v>
      </c>
      <c r="AA11" s="157" t="s">
        <v>317</v>
      </c>
      <c r="AB11" s="269" t="s">
        <v>318</v>
      </c>
      <c r="AC11" s="262" t="s">
        <v>315</v>
      </c>
      <c r="AD11" s="157">
        <v>46162</v>
      </c>
      <c r="AE11" s="165" t="s">
        <v>60</v>
      </c>
      <c r="AF11" s="165" t="s">
        <v>133</v>
      </c>
      <c r="AG11" s="165" t="s">
        <v>319</v>
      </c>
    </row>
    <row r="12" spans="1:33" s="3" customFormat="1" ht="327" customHeight="1" thickTop="1" thickBot="1" x14ac:dyDescent="0.3">
      <c r="A12" s="340"/>
      <c r="B12" s="57">
        <v>9</v>
      </c>
      <c r="C12" s="159" t="s">
        <v>320</v>
      </c>
      <c r="D12" s="96" t="s">
        <v>321</v>
      </c>
      <c r="E12" s="96">
        <v>1</v>
      </c>
      <c r="F12" s="96" t="s">
        <v>309</v>
      </c>
      <c r="G12" s="156">
        <v>45839</v>
      </c>
      <c r="H12" s="170">
        <v>46234</v>
      </c>
      <c r="I12" s="96" t="s">
        <v>130</v>
      </c>
      <c r="J12" s="164">
        <v>45940</v>
      </c>
      <c r="K12" s="171">
        <v>0.5</v>
      </c>
      <c r="L12" s="79" t="s">
        <v>322</v>
      </c>
      <c r="M12" s="79" t="s">
        <v>278</v>
      </c>
      <c r="N12" s="164">
        <v>45945</v>
      </c>
      <c r="O12" s="80" t="s">
        <v>15</v>
      </c>
      <c r="P12" s="80" t="s">
        <v>133</v>
      </c>
      <c r="Q12" s="80" t="s">
        <v>259</v>
      </c>
      <c r="R12" s="168">
        <v>46044</v>
      </c>
      <c r="S12" s="172">
        <v>0.5</v>
      </c>
      <c r="T12" s="169" t="s">
        <v>323</v>
      </c>
      <c r="U12" s="180" t="s">
        <v>295</v>
      </c>
      <c r="V12" s="164">
        <v>46048</v>
      </c>
      <c r="W12" s="80" t="s">
        <v>60</v>
      </c>
      <c r="X12" s="80" t="s">
        <v>133</v>
      </c>
      <c r="Y12" s="80" t="s">
        <v>324</v>
      </c>
      <c r="Z12" s="157">
        <v>46157</v>
      </c>
      <c r="AA12" s="162">
        <v>0.5</v>
      </c>
      <c r="AB12" s="44" t="s">
        <v>325</v>
      </c>
      <c r="AC12" s="240" t="s">
        <v>326</v>
      </c>
      <c r="AD12" s="157">
        <v>46162</v>
      </c>
      <c r="AE12" s="165" t="s">
        <v>60</v>
      </c>
      <c r="AF12" s="165" t="s">
        <v>133</v>
      </c>
      <c r="AG12" s="165" t="s">
        <v>253</v>
      </c>
    </row>
    <row r="13" spans="1:33" s="3" customFormat="1" ht="172.5" hidden="1" customHeight="1" thickTop="1" thickBot="1" x14ac:dyDescent="0.3">
      <c r="A13" s="340"/>
      <c r="B13" s="310">
        <v>10</v>
      </c>
      <c r="C13" s="341" t="s">
        <v>327</v>
      </c>
      <c r="D13" s="309" t="s">
        <v>328</v>
      </c>
      <c r="E13" s="96">
        <v>1</v>
      </c>
      <c r="F13" s="309" t="s">
        <v>28</v>
      </c>
      <c r="G13" s="156">
        <v>45839</v>
      </c>
      <c r="H13" s="156">
        <v>46022</v>
      </c>
      <c r="I13" s="96" t="s">
        <v>130</v>
      </c>
      <c r="J13" s="164">
        <v>45938</v>
      </c>
      <c r="K13" s="171">
        <v>1</v>
      </c>
      <c r="L13" s="79" t="s">
        <v>329</v>
      </c>
      <c r="M13" s="182" t="s">
        <v>330</v>
      </c>
      <c r="N13" s="164">
        <v>45945</v>
      </c>
      <c r="O13" s="80" t="s">
        <v>15</v>
      </c>
      <c r="P13" s="80" t="s">
        <v>137</v>
      </c>
      <c r="Q13" s="80" t="s">
        <v>160</v>
      </c>
      <c r="R13" s="157" t="s">
        <v>161</v>
      </c>
      <c r="S13" s="164" t="s">
        <v>150</v>
      </c>
      <c r="T13" s="157" t="s">
        <v>161</v>
      </c>
      <c r="U13" s="157" t="s">
        <v>161</v>
      </c>
      <c r="V13" s="164" t="s">
        <v>161</v>
      </c>
      <c r="W13" s="80" t="s">
        <v>161</v>
      </c>
      <c r="X13" s="80" t="s">
        <v>137</v>
      </c>
      <c r="Y13" s="80" t="s">
        <v>331</v>
      </c>
    </row>
    <row r="14" spans="1:33" s="3" customFormat="1" ht="108.75" hidden="1" customHeight="1" thickTop="1" thickBot="1" x14ac:dyDescent="0.3">
      <c r="A14" s="340"/>
      <c r="B14" s="312"/>
      <c r="C14" s="341"/>
      <c r="D14" s="309"/>
      <c r="E14" s="96">
        <v>2</v>
      </c>
      <c r="F14" s="309"/>
      <c r="G14" s="156" t="s">
        <v>310</v>
      </c>
      <c r="H14" s="156" t="s">
        <v>311</v>
      </c>
      <c r="I14" s="96" t="s">
        <v>130</v>
      </c>
      <c r="J14" s="164" t="s">
        <v>150</v>
      </c>
      <c r="K14" s="80" t="s">
        <v>150</v>
      </c>
      <c r="L14" s="79" t="s">
        <v>332</v>
      </c>
      <c r="M14" s="79" t="s">
        <v>150</v>
      </c>
      <c r="N14" s="164">
        <v>45945</v>
      </c>
      <c r="O14" s="80" t="s">
        <v>15</v>
      </c>
      <c r="P14" s="80" t="s">
        <v>152</v>
      </c>
      <c r="Q14" s="80" t="s">
        <v>333</v>
      </c>
      <c r="R14" s="157"/>
      <c r="S14" s="164" t="s">
        <v>150</v>
      </c>
      <c r="T14" s="183"/>
      <c r="U14" s="183"/>
      <c r="V14" s="164"/>
      <c r="W14" s="80"/>
      <c r="X14" s="80" t="s">
        <v>152</v>
      </c>
      <c r="Y14" s="80" t="s">
        <v>242</v>
      </c>
    </row>
    <row r="15" spans="1:33" ht="106.5" hidden="1" customHeight="1" thickTop="1" thickBot="1" x14ac:dyDescent="0.3">
      <c r="A15" s="76" t="s">
        <v>334</v>
      </c>
      <c r="B15" s="57">
        <v>11</v>
      </c>
      <c r="C15" s="151" t="s">
        <v>335</v>
      </c>
      <c r="D15" s="96" t="s">
        <v>194</v>
      </c>
      <c r="E15" s="96">
        <v>1</v>
      </c>
      <c r="F15" s="96" t="s">
        <v>336</v>
      </c>
      <c r="G15" s="156">
        <v>46174</v>
      </c>
      <c r="H15" s="156">
        <v>46387</v>
      </c>
      <c r="I15" s="96" t="s">
        <v>130</v>
      </c>
      <c r="J15" s="164" t="s">
        <v>150</v>
      </c>
      <c r="K15" s="80" t="s">
        <v>150</v>
      </c>
      <c r="L15" s="184" t="s">
        <v>337</v>
      </c>
      <c r="M15" s="79" t="s">
        <v>150</v>
      </c>
      <c r="N15" s="164">
        <v>45945</v>
      </c>
      <c r="O15" s="80" t="s">
        <v>15</v>
      </c>
      <c r="P15" s="80" t="s">
        <v>152</v>
      </c>
      <c r="Q15" s="80" t="s">
        <v>333</v>
      </c>
      <c r="R15" s="188" t="s">
        <v>338</v>
      </c>
      <c r="S15" s="164" t="s">
        <v>150</v>
      </c>
      <c r="T15" s="137" t="s">
        <v>337</v>
      </c>
      <c r="U15" s="137" t="s">
        <v>337</v>
      </c>
      <c r="V15" s="164">
        <v>46043</v>
      </c>
      <c r="W15" s="80" t="s">
        <v>60</v>
      </c>
      <c r="X15" s="80" t="s">
        <v>152</v>
      </c>
      <c r="Y15" s="80" t="s">
        <v>339</v>
      </c>
    </row>
    <row r="16" spans="1:33" ht="186" hidden="1" customHeight="1" thickTop="1" thickBot="1" x14ac:dyDescent="0.3">
      <c r="A16" s="76" t="s">
        <v>340</v>
      </c>
      <c r="B16" s="57">
        <v>12</v>
      </c>
      <c r="C16" s="151" t="s">
        <v>341</v>
      </c>
      <c r="D16" s="96" t="s">
        <v>194</v>
      </c>
      <c r="E16" s="96">
        <v>1</v>
      </c>
      <c r="F16" s="96" t="s">
        <v>342</v>
      </c>
      <c r="G16" s="156">
        <v>45811</v>
      </c>
      <c r="H16" s="156">
        <v>45961</v>
      </c>
      <c r="I16" s="96" t="s">
        <v>130</v>
      </c>
      <c r="J16" s="164">
        <v>45938</v>
      </c>
      <c r="K16" s="171">
        <v>0.8</v>
      </c>
      <c r="L16" s="79" t="s">
        <v>343</v>
      </c>
      <c r="M16" s="182" t="s">
        <v>344</v>
      </c>
      <c r="N16" s="164">
        <v>45945</v>
      </c>
      <c r="O16" s="80" t="s">
        <v>15</v>
      </c>
      <c r="P16" s="80" t="s">
        <v>133</v>
      </c>
      <c r="Q16" s="80" t="s">
        <v>345</v>
      </c>
      <c r="R16" s="157" t="s">
        <v>346</v>
      </c>
      <c r="S16" s="162">
        <v>1</v>
      </c>
      <c r="T16" s="183" t="s">
        <v>347</v>
      </c>
      <c r="U16" s="185" t="s">
        <v>348</v>
      </c>
      <c r="V16" s="164" t="s">
        <v>346</v>
      </c>
      <c r="W16" s="80" t="s">
        <v>349</v>
      </c>
      <c r="X16" s="80" t="s">
        <v>137</v>
      </c>
      <c r="Y16" s="80" t="s">
        <v>350</v>
      </c>
    </row>
    <row r="17" spans="1:21" s="1" customFormat="1" ht="14.65" hidden="1" customHeight="1" thickTop="1" x14ac:dyDescent="0.25">
      <c r="A17" s="82"/>
      <c r="B17" s="82"/>
      <c r="C17" s="82"/>
      <c r="D17" s="83"/>
      <c r="E17" s="82"/>
      <c r="F17" s="82"/>
      <c r="G17" s="83"/>
      <c r="H17" s="83"/>
      <c r="I17" s="83"/>
      <c r="J17" s="86"/>
      <c r="K17" s="146">
        <f>+AVERAGE(K4:K16)</f>
        <v>0.54749999999999999</v>
      </c>
      <c r="L17" s="87"/>
      <c r="M17" s="82"/>
      <c r="N17" s="86"/>
      <c r="O17" s="82"/>
      <c r="P17" s="82"/>
      <c r="Q17" s="82"/>
      <c r="R17" s="89"/>
      <c r="S17" s="146">
        <f>AVERAGE(S4:S16)</f>
        <v>0.73055555555555562</v>
      </c>
      <c r="T17" s="72"/>
      <c r="U17" s="72"/>
    </row>
    <row r="18" spans="1:21" s="1" customFormat="1" ht="15.75" thickTop="1" x14ac:dyDescent="0.25">
      <c r="A18" s="82"/>
      <c r="B18" s="82"/>
      <c r="C18" s="82"/>
      <c r="D18" s="83"/>
      <c r="E18" s="82"/>
      <c r="F18" s="82"/>
      <c r="G18" s="83"/>
      <c r="H18" s="83"/>
      <c r="I18" s="83"/>
      <c r="J18" s="86"/>
      <c r="K18" s="82"/>
      <c r="L18" s="87"/>
      <c r="M18" s="82"/>
      <c r="N18" s="86"/>
      <c r="O18" s="82"/>
      <c r="P18" s="82"/>
      <c r="Q18" s="82"/>
      <c r="R18" s="89"/>
      <c r="S18" s="72"/>
      <c r="T18" s="72"/>
      <c r="U18" s="72"/>
    </row>
    <row r="19" spans="1:21" s="1" customFormat="1" x14ac:dyDescent="0.25">
      <c r="A19" s="82"/>
      <c r="B19" s="82"/>
      <c r="C19" s="82"/>
      <c r="D19" s="83"/>
      <c r="E19" s="82"/>
      <c r="F19" s="82"/>
      <c r="G19" s="83"/>
      <c r="H19" s="83"/>
      <c r="I19" s="83"/>
      <c r="J19" s="86"/>
      <c r="K19" s="82"/>
      <c r="L19" s="87"/>
      <c r="M19" s="82"/>
      <c r="N19" s="86"/>
      <c r="O19" s="82"/>
      <c r="P19" s="82"/>
      <c r="Q19" s="82"/>
      <c r="R19" s="89"/>
      <c r="S19" s="72"/>
      <c r="T19" s="72"/>
      <c r="U19" s="72"/>
    </row>
    <row r="20" spans="1:21" s="1" customFormat="1" x14ac:dyDescent="0.25">
      <c r="A20" s="82"/>
      <c r="B20" s="82"/>
      <c r="C20" s="82"/>
      <c r="D20" s="83"/>
      <c r="E20" s="82"/>
      <c r="F20" s="82"/>
      <c r="G20" s="83"/>
      <c r="H20" s="83"/>
      <c r="I20" s="83"/>
      <c r="J20" s="86"/>
      <c r="K20" s="82"/>
      <c r="L20" s="87"/>
      <c r="M20" s="82"/>
      <c r="N20" s="86"/>
      <c r="O20" s="82"/>
      <c r="P20" s="82"/>
      <c r="Q20" s="82"/>
      <c r="R20" s="89"/>
      <c r="S20" s="72"/>
      <c r="T20" s="72"/>
      <c r="U20" s="72"/>
    </row>
    <row r="21" spans="1:21" s="1" customFormat="1" x14ac:dyDescent="0.25">
      <c r="A21" s="82"/>
      <c r="B21" s="82"/>
      <c r="C21" s="82"/>
      <c r="D21" s="83"/>
      <c r="E21" s="82"/>
      <c r="F21" s="82"/>
      <c r="G21" s="83"/>
      <c r="H21" s="83"/>
      <c r="I21" s="83"/>
      <c r="J21" s="86"/>
      <c r="K21" s="82"/>
      <c r="L21" s="87"/>
      <c r="M21" s="82"/>
      <c r="N21" s="86"/>
      <c r="O21" s="82"/>
      <c r="P21" s="82"/>
      <c r="Q21" s="82"/>
      <c r="R21" s="89"/>
      <c r="S21" s="72"/>
      <c r="T21" s="72"/>
      <c r="U21" s="72"/>
    </row>
    <row r="22" spans="1:21" s="1" customFormat="1" x14ac:dyDescent="0.25">
      <c r="A22" s="82"/>
      <c r="B22" s="82"/>
      <c r="C22" s="82"/>
      <c r="D22" s="83"/>
      <c r="E22" s="82"/>
      <c r="F22" s="82"/>
      <c r="G22" s="83"/>
      <c r="H22" s="83"/>
      <c r="I22" s="83"/>
      <c r="J22" s="86"/>
      <c r="K22" s="82"/>
      <c r="L22" s="87"/>
      <c r="M22" s="82"/>
      <c r="N22" s="86"/>
      <c r="O22" s="82"/>
      <c r="P22" s="82"/>
      <c r="Q22" s="82"/>
      <c r="R22" s="89"/>
      <c r="S22" s="72"/>
      <c r="T22" s="72"/>
      <c r="U22" s="72"/>
    </row>
    <row r="23" spans="1:21" s="1" customFormat="1" x14ac:dyDescent="0.25">
      <c r="A23" s="82"/>
      <c r="B23" s="82"/>
      <c r="C23" s="82"/>
      <c r="D23" s="83"/>
      <c r="E23" s="82"/>
      <c r="F23" s="82"/>
      <c r="G23" s="83"/>
      <c r="H23" s="83"/>
      <c r="I23" s="83"/>
      <c r="J23" s="86"/>
      <c r="K23" s="82"/>
      <c r="L23" s="87"/>
      <c r="M23" s="82"/>
      <c r="N23" s="86"/>
      <c r="O23" s="82"/>
      <c r="P23" s="82"/>
      <c r="Q23" s="82"/>
      <c r="R23" s="89"/>
      <c r="S23" s="72"/>
      <c r="T23" s="72"/>
      <c r="U23" s="72"/>
    </row>
    <row r="24" spans="1:21" s="1" customFormat="1" x14ac:dyDescent="0.25">
      <c r="A24" s="82"/>
      <c r="B24" s="82"/>
      <c r="C24" s="82"/>
      <c r="D24" s="83"/>
      <c r="E24" s="82"/>
      <c r="F24" s="82"/>
      <c r="G24" s="83"/>
      <c r="H24" s="83"/>
      <c r="I24" s="83"/>
      <c r="J24" s="86"/>
      <c r="K24" s="82"/>
      <c r="L24" s="87"/>
      <c r="M24" s="82"/>
      <c r="N24" s="86"/>
      <c r="O24" s="82"/>
      <c r="P24" s="82"/>
      <c r="Q24" s="82"/>
      <c r="R24" s="89"/>
      <c r="S24" s="72"/>
      <c r="T24" s="72"/>
      <c r="U24" s="72"/>
    </row>
    <row r="25" spans="1:21" s="1" customFormat="1" x14ac:dyDescent="0.25">
      <c r="A25" s="82"/>
      <c r="B25" s="82"/>
      <c r="C25" s="82"/>
      <c r="D25" s="83"/>
      <c r="E25" s="82"/>
      <c r="F25" s="82"/>
      <c r="G25" s="83"/>
      <c r="H25" s="83"/>
      <c r="I25" s="83"/>
      <c r="J25" s="86"/>
      <c r="K25" s="82"/>
      <c r="L25" s="87"/>
      <c r="M25" s="82"/>
      <c r="N25" s="86"/>
      <c r="O25" s="82"/>
      <c r="P25" s="82"/>
      <c r="Q25" s="82"/>
      <c r="R25" s="89"/>
      <c r="S25" s="72"/>
      <c r="T25" s="72"/>
      <c r="U25" s="72"/>
    </row>
    <row r="26" spans="1:21" s="1" customFormat="1" x14ac:dyDescent="0.25">
      <c r="A26" s="82"/>
      <c r="B26" s="82"/>
      <c r="C26" s="82"/>
      <c r="D26" s="83"/>
      <c r="E26" s="82"/>
      <c r="F26" s="82"/>
      <c r="G26" s="83"/>
      <c r="H26" s="83"/>
      <c r="I26" s="83"/>
      <c r="J26" s="86"/>
      <c r="K26" s="82"/>
      <c r="L26" s="87"/>
      <c r="M26" s="82"/>
      <c r="N26" s="86"/>
      <c r="O26" s="82"/>
      <c r="P26" s="82"/>
      <c r="Q26" s="82"/>
      <c r="R26" s="89"/>
      <c r="S26" s="72"/>
      <c r="T26" s="72"/>
      <c r="U26" s="72"/>
    </row>
    <row r="27" spans="1:21" s="1" customFormat="1" x14ac:dyDescent="0.25">
      <c r="A27" s="82"/>
      <c r="B27" s="82"/>
      <c r="C27" s="82"/>
      <c r="D27" s="83"/>
      <c r="E27" s="82"/>
      <c r="F27" s="82"/>
      <c r="G27" s="83"/>
      <c r="H27" s="83"/>
      <c r="I27" s="83"/>
      <c r="J27" s="86"/>
      <c r="K27" s="82"/>
      <c r="L27" s="87"/>
      <c r="M27" s="82"/>
      <c r="N27" s="86"/>
      <c r="O27" s="82"/>
      <c r="P27" s="82"/>
      <c r="Q27" s="82"/>
      <c r="R27" s="89"/>
      <c r="S27" s="72"/>
      <c r="T27" s="72"/>
      <c r="U27" s="72"/>
    </row>
    <row r="28" spans="1:21" s="1" customFormat="1" x14ac:dyDescent="0.25">
      <c r="A28" s="82"/>
      <c r="B28" s="82"/>
      <c r="C28" s="82"/>
      <c r="D28" s="83"/>
      <c r="E28" s="82"/>
      <c r="F28" s="82"/>
      <c r="G28" s="83"/>
      <c r="H28" s="83"/>
      <c r="I28" s="83"/>
      <c r="J28" s="86"/>
      <c r="K28" s="82"/>
      <c r="L28" s="87"/>
      <c r="M28" s="82"/>
      <c r="N28" s="86"/>
      <c r="O28" s="82"/>
      <c r="P28" s="82"/>
      <c r="Q28" s="82"/>
      <c r="R28" s="89"/>
      <c r="S28" s="72"/>
      <c r="T28" s="72"/>
      <c r="U28" s="72"/>
    </row>
    <row r="29" spans="1:21" s="1" customFormat="1" x14ac:dyDescent="0.25">
      <c r="A29" s="82"/>
      <c r="B29" s="82"/>
      <c r="C29" s="82"/>
      <c r="D29" s="83"/>
      <c r="E29" s="82"/>
      <c r="F29" s="82"/>
      <c r="G29" s="83"/>
      <c r="H29" s="83"/>
      <c r="I29" s="83"/>
      <c r="J29" s="86"/>
      <c r="K29" s="82"/>
      <c r="L29" s="87"/>
      <c r="M29" s="82"/>
      <c r="N29" s="86"/>
      <c r="O29" s="82"/>
      <c r="P29" s="82"/>
      <c r="Q29" s="82"/>
      <c r="R29" s="89"/>
      <c r="S29" s="72"/>
      <c r="T29" s="72"/>
      <c r="U29" s="72"/>
    </row>
    <row r="30" spans="1:21" s="1" customFormat="1" x14ac:dyDescent="0.25">
      <c r="A30" s="82"/>
      <c r="B30" s="82"/>
      <c r="C30" s="82"/>
      <c r="D30" s="83"/>
      <c r="E30" s="82"/>
      <c r="F30" s="82"/>
      <c r="G30" s="83"/>
      <c r="H30" s="83"/>
      <c r="I30" s="83"/>
      <c r="J30" s="86"/>
      <c r="K30" s="82"/>
      <c r="L30" s="87"/>
      <c r="M30" s="82"/>
      <c r="N30" s="86"/>
      <c r="O30" s="82"/>
      <c r="P30" s="82"/>
      <c r="Q30" s="82"/>
      <c r="R30" s="89"/>
      <c r="S30" s="72"/>
      <c r="T30" s="72"/>
      <c r="U30" s="72"/>
    </row>
    <row r="31" spans="1:21" s="1" customFormat="1" x14ac:dyDescent="0.25">
      <c r="A31" s="82"/>
      <c r="B31" s="82"/>
      <c r="C31" s="82"/>
      <c r="D31" s="83"/>
      <c r="E31" s="82"/>
      <c r="F31" s="82"/>
      <c r="G31" s="83"/>
      <c r="H31" s="83"/>
      <c r="I31" s="83"/>
      <c r="J31" s="86"/>
      <c r="K31" s="82"/>
      <c r="L31" s="87"/>
      <c r="M31" s="82"/>
      <c r="N31" s="86"/>
      <c r="O31" s="82"/>
      <c r="P31" s="82"/>
      <c r="Q31" s="82"/>
      <c r="R31" s="89"/>
      <c r="S31" s="72"/>
      <c r="T31" s="72"/>
      <c r="U31" s="72"/>
    </row>
    <row r="32" spans="1:21" s="1" customFormat="1" x14ac:dyDescent="0.25">
      <c r="A32" s="82"/>
      <c r="B32" s="82"/>
      <c r="C32" s="82"/>
      <c r="D32" s="83"/>
      <c r="E32" s="82"/>
      <c r="F32" s="82"/>
      <c r="G32" s="83"/>
      <c r="H32" s="83"/>
      <c r="I32" s="83"/>
      <c r="J32" s="86"/>
      <c r="K32" s="82"/>
      <c r="L32" s="87"/>
      <c r="M32" s="82"/>
      <c r="N32" s="86"/>
      <c r="O32" s="82"/>
      <c r="P32" s="82"/>
      <c r="Q32" s="82"/>
      <c r="R32" s="89"/>
      <c r="S32" s="72"/>
      <c r="T32" s="72"/>
      <c r="U32" s="72"/>
    </row>
    <row r="33" spans="1:21" s="1" customFormat="1" x14ac:dyDescent="0.25">
      <c r="A33" s="82"/>
      <c r="B33" s="82"/>
      <c r="C33" s="82"/>
      <c r="D33" s="83"/>
      <c r="E33" s="82"/>
      <c r="F33" s="82"/>
      <c r="G33" s="83"/>
      <c r="H33" s="83"/>
      <c r="I33" s="83"/>
      <c r="J33" s="86"/>
      <c r="K33" s="82"/>
      <c r="L33" s="87"/>
      <c r="M33" s="82"/>
      <c r="N33" s="86"/>
      <c r="O33" s="82"/>
      <c r="P33" s="82"/>
      <c r="Q33" s="82"/>
      <c r="R33" s="89"/>
      <c r="S33" s="72"/>
      <c r="T33" s="72"/>
      <c r="U33" s="72"/>
    </row>
    <row r="34" spans="1:21" s="1" customFormat="1" x14ac:dyDescent="0.25">
      <c r="A34" s="82"/>
      <c r="B34" s="82"/>
      <c r="C34" s="82"/>
      <c r="D34" s="83"/>
      <c r="E34" s="82"/>
      <c r="F34" s="82"/>
      <c r="G34" s="83"/>
      <c r="H34" s="83"/>
      <c r="I34" s="83"/>
      <c r="J34" s="86"/>
      <c r="K34" s="82"/>
      <c r="L34" s="87"/>
      <c r="M34" s="82"/>
      <c r="N34" s="86"/>
      <c r="O34" s="82"/>
      <c r="P34" s="82"/>
      <c r="Q34" s="82"/>
      <c r="R34" s="89"/>
      <c r="S34" s="72"/>
      <c r="T34" s="72"/>
      <c r="U34" s="72"/>
    </row>
    <row r="35" spans="1:21" s="1" customFormat="1" x14ac:dyDescent="0.25">
      <c r="A35" s="82"/>
      <c r="B35" s="82"/>
      <c r="C35" s="82"/>
      <c r="D35" s="83"/>
      <c r="E35" s="82"/>
      <c r="F35" s="82"/>
      <c r="G35" s="83"/>
      <c r="H35" s="83"/>
      <c r="I35" s="83"/>
      <c r="J35" s="86"/>
      <c r="K35" s="82"/>
      <c r="L35" s="87"/>
      <c r="M35" s="82"/>
      <c r="N35" s="86"/>
      <c r="O35" s="82"/>
      <c r="P35" s="82"/>
      <c r="Q35" s="82"/>
      <c r="R35" s="89"/>
      <c r="S35" s="72"/>
      <c r="T35" s="72"/>
      <c r="U35" s="72"/>
    </row>
    <row r="36" spans="1:21" s="1" customFormat="1" x14ac:dyDescent="0.25">
      <c r="A36" s="82"/>
      <c r="B36" s="82"/>
      <c r="C36" s="82"/>
      <c r="D36" s="83"/>
      <c r="E36" s="82"/>
      <c r="F36" s="82"/>
      <c r="G36" s="83"/>
      <c r="H36" s="83"/>
      <c r="I36" s="83"/>
      <c r="J36" s="86"/>
      <c r="K36" s="82"/>
      <c r="L36" s="87"/>
      <c r="M36" s="82"/>
      <c r="N36" s="86"/>
      <c r="O36" s="82"/>
      <c r="P36" s="82"/>
      <c r="Q36" s="82"/>
      <c r="R36" s="89"/>
      <c r="S36" s="72"/>
      <c r="T36" s="72"/>
      <c r="U36" s="72"/>
    </row>
    <row r="37" spans="1:21" s="1" customFormat="1" x14ac:dyDescent="0.25">
      <c r="A37" s="82"/>
      <c r="B37" s="82"/>
      <c r="C37" s="82"/>
      <c r="D37" s="83"/>
      <c r="E37" s="82"/>
      <c r="F37" s="82"/>
      <c r="G37" s="83"/>
      <c r="H37" s="83"/>
      <c r="I37" s="83"/>
      <c r="J37" s="86"/>
      <c r="K37" s="82"/>
      <c r="L37" s="87"/>
      <c r="M37" s="82"/>
      <c r="N37" s="86"/>
      <c r="O37" s="82"/>
      <c r="P37" s="82"/>
      <c r="Q37" s="82"/>
      <c r="R37" s="89"/>
      <c r="S37" s="72"/>
      <c r="T37" s="72"/>
      <c r="U37" s="72"/>
    </row>
    <row r="38" spans="1:21" s="1" customFormat="1" x14ac:dyDescent="0.25">
      <c r="A38" s="82"/>
      <c r="B38" s="82"/>
      <c r="C38" s="82"/>
      <c r="D38" s="83"/>
      <c r="E38" s="82"/>
      <c r="F38" s="82"/>
      <c r="G38" s="83"/>
      <c r="H38" s="83"/>
      <c r="I38" s="83"/>
      <c r="J38" s="86"/>
      <c r="K38" s="82"/>
      <c r="L38" s="87"/>
      <c r="M38" s="82"/>
      <c r="N38" s="86"/>
      <c r="O38" s="82"/>
      <c r="P38" s="82"/>
      <c r="Q38" s="82"/>
      <c r="R38" s="89"/>
      <c r="S38" s="72"/>
      <c r="T38" s="72"/>
      <c r="U38" s="72"/>
    </row>
    <row r="39" spans="1:21" s="1" customFormat="1" x14ac:dyDescent="0.25">
      <c r="A39" s="82"/>
      <c r="B39" s="82"/>
      <c r="C39" s="82"/>
      <c r="D39" s="83"/>
      <c r="E39" s="82"/>
      <c r="F39" s="82"/>
      <c r="G39" s="83"/>
      <c r="H39" s="83"/>
      <c r="I39" s="83"/>
      <c r="J39" s="86"/>
      <c r="K39" s="82"/>
      <c r="L39" s="87"/>
      <c r="M39" s="82"/>
      <c r="N39" s="86"/>
      <c r="O39" s="82"/>
      <c r="P39" s="82"/>
      <c r="Q39" s="82"/>
      <c r="R39" s="89"/>
      <c r="S39" s="72"/>
      <c r="T39" s="72"/>
      <c r="U39" s="72"/>
    </row>
    <row r="40" spans="1:21" s="1" customFormat="1" x14ac:dyDescent="0.25">
      <c r="A40" s="82"/>
      <c r="B40" s="82"/>
      <c r="C40" s="82"/>
      <c r="D40" s="83"/>
      <c r="E40" s="82"/>
      <c r="F40" s="82"/>
      <c r="G40" s="83"/>
      <c r="H40" s="83"/>
      <c r="I40" s="83"/>
      <c r="J40" s="86"/>
      <c r="K40" s="82"/>
      <c r="L40" s="87"/>
      <c r="M40" s="82"/>
      <c r="N40" s="86"/>
      <c r="O40" s="82"/>
      <c r="P40" s="82"/>
      <c r="Q40" s="82"/>
      <c r="R40" s="89"/>
      <c r="S40" s="72"/>
      <c r="T40" s="72"/>
      <c r="U40" s="72"/>
    </row>
    <row r="41" spans="1:21" s="1" customFormat="1" x14ac:dyDescent="0.25">
      <c r="A41" s="82"/>
      <c r="B41" s="82"/>
      <c r="C41" s="82"/>
      <c r="D41" s="83"/>
      <c r="E41" s="82"/>
      <c r="F41" s="82"/>
      <c r="G41" s="83"/>
      <c r="H41" s="83"/>
      <c r="I41" s="83"/>
      <c r="J41" s="86"/>
      <c r="K41" s="82"/>
      <c r="L41" s="87"/>
      <c r="M41" s="82"/>
      <c r="N41" s="86"/>
      <c r="O41" s="82"/>
      <c r="P41" s="82"/>
      <c r="Q41" s="82"/>
      <c r="R41" s="89"/>
      <c r="S41" s="72"/>
      <c r="T41" s="72"/>
      <c r="U41" s="72"/>
    </row>
    <row r="42" spans="1:21" s="1" customFormat="1" x14ac:dyDescent="0.25">
      <c r="A42" s="82"/>
      <c r="B42" s="82"/>
      <c r="C42" s="82"/>
      <c r="D42" s="83"/>
      <c r="E42" s="82"/>
      <c r="F42" s="82"/>
      <c r="G42" s="83"/>
      <c r="H42" s="83"/>
      <c r="I42" s="83"/>
      <c r="J42" s="86"/>
      <c r="K42" s="82"/>
      <c r="L42" s="87"/>
      <c r="M42" s="82"/>
      <c r="N42" s="86"/>
      <c r="O42" s="82"/>
      <c r="P42" s="82"/>
      <c r="Q42" s="82"/>
      <c r="R42" s="89"/>
      <c r="S42" s="72"/>
      <c r="T42" s="72"/>
      <c r="U42" s="72"/>
    </row>
    <row r="43" spans="1:21" s="1" customFormat="1" x14ac:dyDescent="0.25">
      <c r="A43" s="82"/>
      <c r="B43" s="82"/>
      <c r="C43" s="82"/>
      <c r="D43" s="83"/>
      <c r="E43" s="82"/>
      <c r="F43" s="82"/>
      <c r="G43" s="83"/>
      <c r="H43" s="83"/>
      <c r="I43" s="83"/>
      <c r="J43" s="86"/>
      <c r="K43" s="82"/>
      <c r="L43" s="87"/>
      <c r="M43" s="82"/>
      <c r="N43" s="86"/>
      <c r="O43" s="82"/>
      <c r="P43" s="82"/>
      <c r="Q43" s="82"/>
      <c r="R43" s="89"/>
      <c r="S43" s="72"/>
      <c r="T43" s="72"/>
      <c r="U43" s="72"/>
    </row>
    <row r="44" spans="1:21" s="1" customFormat="1" x14ac:dyDescent="0.25">
      <c r="A44" s="82"/>
      <c r="B44" s="82"/>
      <c r="C44" s="82"/>
      <c r="D44" s="83"/>
      <c r="E44" s="82"/>
      <c r="F44" s="82"/>
      <c r="G44" s="83"/>
      <c r="H44" s="83"/>
      <c r="I44" s="83"/>
      <c r="J44" s="86"/>
      <c r="K44" s="82"/>
      <c r="L44" s="87"/>
      <c r="M44" s="82"/>
      <c r="N44" s="86"/>
      <c r="O44" s="82"/>
      <c r="P44" s="82"/>
      <c r="Q44" s="82"/>
      <c r="R44" s="89"/>
      <c r="S44" s="72"/>
      <c r="T44" s="72"/>
      <c r="U44" s="72"/>
    </row>
    <row r="45" spans="1:21" s="1" customFormat="1" x14ac:dyDescent="0.25">
      <c r="A45" s="82"/>
      <c r="B45" s="82"/>
      <c r="C45" s="82"/>
      <c r="D45" s="83"/>
      <c r="E45" s="82"/>
      <c r="F45" s="82"/>
      <c r="G45" s="83"/>
      <c r="H45" s="83"/>
      <c r="I45" s="83"/>
      <c r="J45" s="86"/>
      <c r="K45" s="82"/>
      <c r="L45" s="87"/>
      <c r="M45" s="82"/>
      <c r="N45" s="86"/>
      <c r="O45" s="82"/>
      <c r="P45" s="82"/>
      <c r="Q45" s="82"/>
      <c r="R45" s="89"/>
      <c r="S45" s="72"/>
      <c r="T45" s="72"/>
      <c r="U45" s="72"/>
    </row>
    <row r="46" spans="1:21" s="1" customFormat="1" x14ac:dyDescent="0.25">
      <c r="A46" s="82"/>
      <c r="B46" s="82"/>
      <c r="C46" s="82"/>
      <c r="D46" s="83"/>
      <c r="E46" s="82"/>
      <c r="F46" s="82"/>
      <c r="G46" s="83"/>
      <c r="H46" s="83"/>
      <c r="I46" s="83"/>
      <c r="J46" s="86"/>
      <c r="K46" s="82"/>
      <c r="L46" s="87"/>
      <c r="M46" s="82"/>
      <c r="N46" s="86"/>
      <c r="O46" s="82"/>
      <c r="P46" s="82"/>
      <c r="Q46" s="82"/>
      <c r="R46" s="89"/>
      <c r="S46" s="72"/>
      <c r="T46" s="72"/>
      <c r="U46" s="72"/>
    </row>
  </sheetData>
  <sheetProtection algorithmName="SHA-512" hashValue="/1pu2iCY+/dgwG+8D1sIkp8yV+pe7+taHD1QsD0VYFOCCWGR9kZJS3rhCyk0wVLh/3CAoiHZRfUILGoM4SVEhg==" saltValue="Cit+VpI1brQC+5GWas7YlA==" spinCount="100000" sheet="1" formatCells="0" formatColumns="0" formatRows="0" autoFilter="0"/>
  <autoFilter ref="A3:Y17" xr:uid="{44BB03D8-BC3B-482C-AD83-CBCF4BBADAB3}">
    <filterColumn colId="23">
      <filters>
        <filter val="En ejecución"/>
      </filters>
    </filterColumn>
  </autoFilter>
  <mergeCells count="13">
    <mergeCell ref="Z2:AC2"/>
    <mergeCell ref="AD2:AG2"/>
    <mergeCell ref="A1:I1"/>
    <mergeCell ref="A4:A14"/>
    <mergeCell ref="B2:G2"/>
    <mergeCell ref="B13:B14"/>
    <mergeCell ref="J2:M2"/>
    <mergeCell ref="V2:Y2"/>
    <mergeCell ref="R2:U2"/>
    <mergeCell ref="N2:Q2"/>
    <mergeCell ref="C13:C14"/>
    <mergeCell ref="D13:D14"/>
    <mergeCell ref="F13:F14"/>
  </mergeCells>
  <hyperlinks>
    <hyperlink ref="M13" r:id="rId1" display="https://diancolombia.sharepoint.com/:f:/s/Sub-Plan-Cump/EhUly9jv_NZFg0En4Plusp8BuiEVH72FQ8cbeJ9ob55jhg?e=ZUhOl6" xr:uid="{5CA4CE39-0775-46A7-B12B-FA9863EC80F3}"/>
    <hyperlink ref="M16" r:id="rId2" display="https://diancolombia.sharepoint.com/:f:/s/Sub-Plan-Cump/Esl26iEoo3VOmA2rA63midABPjU-2vEenZKmOrZslzTL2g?e=pNuHuf" xr:uid="{58B4D2B6-F10C-4981-BA20-7931F4CEC42D}"/>
    <hyperlink ref="M7" r:id="rId3"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D11FE40F-9A38-4648-9631-296871F97437}"/>
    <hyperlink ref="M9" r:id="rId4"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4A2A480E-FCDF-4457-A7E1-0268607AA736}"/>
    <hyperlink ref="M10" r:id="rId5" display="https://diancolombia.sharepoint.com/sites/OSI/01_DOCUMENTACIN OSI/Forms/AllItems.aspx?id=%2Fsites%2FOSI%2F01%5FDOCUMENTACIN%20OSI%2F100202252%5FOficina%5Fde%5FSeguridad%5Fde%5Fla%5FInformacion%20PREAPROBADA%2FXXX%5FINFORMES%2FXXX%5FYY%5FInformes%5Fde%5FGestion%2F2025%5F100202252%5FXXX%5FYY%5FPrograma%5FTransparencia%5FEtica%5FPublica&amp;viewid=6f82a83b%2D677b%2D4dcd%2Dbd13%2Dcf592e4120b9&amp;FolderCTID=0x01200089F361559AEA9C46A73820D434F0994F&amp;CT=1699366792343&amp;OR=OWA%2DNT&amp;CID=8f679e72%2Dab59%2D9faa%2D7b2b%2D89b1af2f5806" xr:uid="{2CD7FD09-1A48-482D-AFEB-5FF1A87BC4D6}"/>
    <hyperlink ref="U6" r:id="rId6" display="https://diancolombia-my.sharepoint.com/personal/elealv_dian_gov_co/_layouts/15/onedrive.aspx?id=%2Fpersonal%2Felealv%5Fdian%5Fgov%5Fco%2FDocuments%2FBPM%2FModelamiento%20Macroporceso%20GRGVI%2FEvidencias%20por%20Sprint%2FSprint%206%5Ftransversal%2FDocumentaci%C3%B3n%20MGVEI%5FRevisi%C3%B3n%5FAprobaci%C3%B3n&amp;ct=1768939121245&amp;or=OWA%2DNT%2DMail&amp;cid=108a214e%2D6c9c%2Dfabf%2Dafd3%2Dcf2b97b0b552&amp;ga=1&amp;xsdata=MDV8MDJ8fDUyZWI3YWNhZjg1YTRhNWQ5MmQ5MDhkZTU4NWU1NjI2fGZhYjI2ZTVhNzM3YTQ0Mzg4Y2NkOGU0NjVlY2YyMWQ4fDB8MHw2MzkwNDUzNTkzMjg3Mjc3Njl8VW5rbm93bnxWR1ZoYlhOVFpXTjFjbWwwZVZObGNuWnBZMlY4ZXlKRFFTSTZJbFJsWVcxelgwRlVVRk5sY25acFkyVmZVMUJQVEU5R0lpd2lWaUk2SWpBdU1DNHdNREF3SWl3aVVDSTZJbGRwYmpNeUlpd2lRVTRpT2lKUGRHaGxjaUlzSWxkVUlqb3hNWDA9fDF8TDJOb1lYUnpMekU1T2pBMFptUTVOV1JsTFRjME9EUXRORE5tTUMxaVpqZzNMVE5pTkRJNU5tVmtOVGd6WVY4ell6bGpNVFZpWlMxaFl6RmxMVFJtTkRVdFlXWmxaUzFqWmpRM1kyVTNaV0ZqTWpkQWRXNXhMbWRpYkM1emNHRmpaWE12YldWemMyRm5aWE12TVRjMk9Ea3pPVEV6TVRBM053PT18YzY4Y2JiNDM3MmI5NDEzOWY2MmMwOGRlNTg1ZTU2MjV8MjI4MWQ4ZmY5NjljNGRlZTlhMWQ4OGIxNzc2Y2IxMGU%3D&amp;sdata=VHorY0s0U1Njems0dkZ2blVXdktUZi9GWXZTbUxhUUFYb2QrVWNHWlNPYz0%3D&amp;ovuser=fab26e5a-737a-4438-8ccd-8e465ecf21d8%2Clloram%40dian.gov.co" xr:uid="{A4D3242B-FA81-4F22-8755-FA5F7EF7FBF2}"/>
    <hyperlink ref="U16" r:id="rId7" xr:uid="{B04BE64B-79EA-41CB-94B9-484AA674F01A}"/>
    <hyperlink ref="U9" r:id="rId8" xr:uid="{78013DBB-D867-46E2-B573-8045C2277029}"/>
    <hyperlink ref="U10" r:id="rId9" xr:uid="{1FC74B7A-AB27-4193-A07D-012C108A5D10}"/>
    <hyperlink ref="U12" r:id="rId10" xr:uid="{D10E43C0-001C-408E-86CF-A1429D6664BF}"/>
    <hyperlink ref="U5" r:id="rId11" xr:uid="{8BA1DDFF-ECE3-4C58-BDAC-99322DAEA8E6}"/>
  </hyperlinks>
  <printOptions horizontalCentered="1"/>
  <pageMargins left="0.23622047244094491" right="0.23622047244094491" top="0.39370078740157483" bottom="0.39370078740157483" header="0.31496062992125984" footer="0.31496062992125984"/>
  <pageSetup scale="50" orientation="landscape" r:id="rId12"/>
  <headerFooter>
    <oddFooter>&amp;R_x000D_&amp;1#&amp;"Calibri"&amp;10&amp;K000000 Información Pública</oddFooter>
  </headerFooter>
  <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497225A4-CEB7-4B0F-B043-DF588DF0DCFB}">
          <x14:formula1>
            <xm:f>Hoja1!$A$1:$A$4</xm:f>
          </x14:formula1>
          <xm:sqref>P4:P16 X4:X16 AF4:AF12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9985-CD99-4DF2-A1B8-E5FAE7FC3A71}">
  <sheetPr filterMode="1"/>
  <dimension ref="A1:AG50"/>
  <sheetViews>
    <sheetView showGridLines="0" zoomScale="70" zoomScaleNormal="70" zoomScaleSheetLayoutView="70" workbookViewId="0">
      <pane xSplit="3" ySplit="3" topLeftCell="D12" activePane="bottomRight" state="frozen"/>
      <selection pane="topRight" activeCell="D1" sqref="D1"/>
      <selection pane="bottomLeft" activeCell="A4" sqref="A4"/>
      <selection pane="bottomRight" activeCell="D21" sqref="D21:D22"/>
    </sheetView>
  </sheetViews>
  <sheetFormatPr baseColWidth="10" defaultColWidth="11.5" defaultRowHeight="15" zeroHeight="1" x14ac:dyDescent="0.25"/>
  <cols>
    <col min="1" max="1" width="33" style="2" customWidth="1"/>
    <col min="2" max="2" width="6.25" style="2" customWidth="1"/>
    <col min="3" max="3" width="46.75" style="99" customWidth="1"/>
    <col min="4" max="4" width="27.375" style="49" customWidth="1"/>
    <col min="5" max="5" width="11.375" style="2" bestFit="1" customWidth="1"/>
    <col min="6" max="6" width="32.875" style="49" customWidth="1"/>
    <col min="7" max="7" width="24.75" style="49" customWidth="1"/>
    <col min="8" max="9" width="25.875" style="49" customWidth="1"/>
    <col min="10" max="10" width="13.5" style="48" hidden="1" customWidth="1"/>
    <col min="11" max="11" width="14.375" style="2" hidden="1" customWidth="1"/>
    <col min="12" max="12" width="57.125" style="99" hidden="1" customWidth="1"/>
    <col min="13" max="13" width="30.625" style="99" hidden="1" customWidth="1"/>
    <col min="14" max="14" width="12.375" style="2" hidden="1" customWidth="1"/>
    <col min="15" max="15" width="20.625" style="2" hidden="1" customWidth="1"/>
    <col min="16" max="16" width="14.5" style="2" hidden="1" customWidth="1"/>
    <col min="17" max="17" width="30.625" style="49" hidden="1" customWidth="1"/>
    <col min="18" max="18" width="11.5" style="88" customWidth="1"/>
    <col min="19" max="19" width="18" style="68" customWidth="1"/>
    <col min="20" max="20" width="56" style="68" customWidth="1"/>
    <col min="21" max="21" width="34.125" style="68" customWidth="1"/>
    <col min="22" max="22" width="17.125" style="2" customWidth="1"/>
    <col min="23" max="24" width="19.375" style="2" customWidth="1"/>
    <col min="25" max="25" width="23" style="2" customWidth="1"/>
    <col min="26" max="29" width="22.875" style="2" customWidth="1"/>
    <col min="30" max="33" width="18.625" style="2" customWidth="1"/>
    <col min="34" max="16384" width="11.5" style="2"/>
  </cols>
  <sheetData>
    <row r="1" spans="1:33" ht="47.25" customHeight="1" thickTop="1" thickBot="1" x14ac:dyDescent="0.3">
      <c r="A1" s="300" t="s">
        <v>106</v>
      </c>
      <c r="B1" s="301"/>
      <c r="C1" s="301"/>
      <c r="D1" s="301"/>
      <c r="E1" s="301"/>
      <c r="F1" s="301"/>
      <c r="G1" s="301"/>
      <c r="H1" s="301"/>
      <c r="I1" s="303"/>
      <c r="L1" s="2"/>
      <c r="M1" s="2"/>
      <c r="R1" s="231"/>
      <c r="S1" s="2"/>
      <c r="T1" s="2"/>
      <c r="U1" s="2"/>
    </row>
    <row r="2" spans="1:33" ht="39.950000000000003" customHeight="1" thickTop="1" thickBot="1" x14ac:dyDescent="0.3">
      <c r="A2" s="47" t="s">
        <v>107</v>
      </c>
      <c r="B2" s="305" t="s">
        <v>351</v>
      </c>
      <c r="C2" s="306"/>
      <c r="D2" s="306"/>
      <c r="E2" s="306"/>
      <c r="F2" s="306"/>
      <c r="G2" s="308"/>
      <c r="H2" s="51" t="s">
        <v>2</v>
      </c>
      <c r="I2" s="52" t="s">
        <v>109</v>
      </c>
      <c r="J2" s="324" t="s">
        <v>110</v>
      </c>
      <c r="K2" s="325"/>
      <c r="L2" s="325"/>
      <c r="M2" s="325"/>
      <c r="N2" s="319" t="s">
        <v>111</v>
      </c>
      <c r="O2" s="320"/>
      <c r="P2" s="320"/>
      <c r="Q2" s="321"/>
      <c r="R2" s="324" t="s">
        <v>112</v>
      </c>
      <c r="S2" s="325"/>
      <c r="T2" s="325"/>
      <c r="U2" s="325"/>
      <c r="V2" s="319" t="s">
        <v>111</v>
      </c>
      <c r="W2" s="320"/>
      <c r="X2" s="320"/>
      <c r="Y2" s="321"/>
      <c r="Z2" s="324" t="s">
        <v>352</v>
      </c>
      <c r="AA2" s="325"/>
      <c r="AB2" s="325"/>
      <c r="AC2" s="325"/>
      <c r="AD2" s="319" t="s">
        <v>111</v>
      </c>
      <c r="AE2" s="320"/>
      <c r="AF2" s="320"/>
      <c r="AG2" s="321"/>
    </row>
    <row r="3" spans="1:33" s="3" customFormat="1" ht="69" customHeight="1" x14ac:dyDescent="0.25">
      <c r="A3" s="51" t="s">
        <v>113</v>
      </c>
      <c r="B3" s="51" t="s">
        <v>4</v>
      </c>
      <c r="C3" s="51" t="s">
        <v>114</v>
      </c>
      <c r="D3" s="51" t="s">
        <v>115</v>
      </c>
      <c r="E3" s="51" t="s">
        <v>116</v>
      </c>
      <c r="F3" s="51" t="s">
        <v>117</v>
      </c>
      <c r="G3" s="51" t="s">
        <v>118</v>
      </c>
      <c r="H3" s="51" t="s">
        <v>119</v>
      </c>
      <c r="I3" s="51" t="s">
        <v>120</v>
      </c>
      <c r="J3" s="53" t="s">
        <v>7</v>
      </c>
      <c r="K3" s="54" t="s">
        <v>121</v>
      </c>
      <c r="L3" s="54" t="s">
        <v>122</v>
      </c>
      <c r="M3" s="54" t="s">
        <v>123</v>
      </c>
      <c r="N3" s="56" t="s">
        <v>7</v>
      </c>
      <c r="O3" s="56" t="s">
        <v>8</v>
      </c>
      <c r="P3" s="56" t="s">
        <v>124</v>
      </c>
      <c r="Q3" s="56" t="s">
        <v>125</v>
      </c>
      <c r="R3" s="53" t="s">
        <v>7</v>
      </c>
      <c r="S3" s="54" t="s">
        <v>121</v>
      </c>
      <c r="T3" s="54" t="s">
        <v>122</v>
      </c>
      <c r="U3" s="54" t="s">
        <v>123</v>
      </c>
      <c r="V3" s="56" t="s">
        <v>7</v>
      </c>
      <c r="W3" s="56" t="s">
        <v>8</v>
      </c>
      <c r="X3" s="56" t="s">
        <v>124</v>
      </c>
      <c r="Y3" s="56" t="s">
        <v>125</v>
      </c>
      <c r="Z3" s="53" t="s">
        <v>7</v>
      </c>
      <c r="AA3" s="54" t="s">
        <v>121</v>
      </c>
      <c r="AB3" s="54" t="s">
        <v>122</v>
      </c>
      <c r="AC3" s="54" t="s">
        <v>123</v>
      </c>
      <c r="AD3" s="56" t="s">
        <v>7</v>
      </c>
      <c r="AE3" s="56" t="s">
        <v>8</v>
      </c>
      <c r="AF3" s="56" t="s">
        <v>124</v>
      </c>
      <c r="AG3" s="56" t="s">
        <v>125</v>
      </c>
    </row>
    <row r="4" spans="1:33" s="3" customFormat="1" ht="124.5" customHeight="1" x14ac:dyDescent="0.25">
      <c r="A4" s="304" t="s">
        <v>353</v>
      </c>
      <c r="B4" s="57">
        <v>1</v>
      </c>
      <c r="C4" s="151" t="s">
        <v>354</v>
      </c>
      <c r="D4" s="96" t="s">
        <v>355</v>
      </c>
      <c r="E4" s="96">
        <v>1</v>
      </c>
      <c r="F4" s="96" t="s">
        <v>342</v>
      </c>
      <c r="G4" s="156">
        <v>45901</v>
      </c>
      <c r="H4" s="156">
        <v>46112</v>
      </c>
      <c r="I4" s="96" t="s">
        <v>130</v>
      </c>
      <c r="J4" s="156">
        <v>45938</v>
      </c>
      <c r="K4" s="154">
        <v>0.1</v>
      </c>
      <c r="L4" s="151" t="s">
        <v>356</v>
      </c>
      <c r="M4" s="187" t="s">
        <v>357</v>
      </c>
      <c r="N4" s="156">
        <v>45945</v>
      </c>
      <c r="O4" s="96" t="s">
        <v>15</v>
      </c>
      <c r="P4" s="96" t="s">
        <v>133</v>
      </c>
      <c r="Q4" s="96" t="s">
        <v>134</v>
      </c>
      <c r="R4" s="188" t="s">
        <v>358</v>
      </c>
      <c r="S4" s="172">
        <v>0.25</v>
      </c>
      <c r="T4" s="169" t="s">
        <v>359</v>
      </c>
      <c r="U4" s="232" t="s">
        <v>360</v>
      </c>
      <c r="V4" s="188" t="s">
        <v>358</v>
      </c>
      <c r="W4" s="169" t="s">
        <v>349</v>
      </c>
      <c r="X4" s="169" t="s">
        <v>361</v>
      </c>
      <c r="Y4" s="169" t="s">
        <v>362</v>
      </c>
      <c r="Z4" s="286">
        <v>46208</v>
      </c>
      <c r="AA4" s="287">
        <v>1</v>
      </c>
      <c r="AB4" s="284" t="s">
        <v>363</v>
      </c>
      <c r="AC4" s="285" t="s">
        <v>364</v>
      </c>
      <c r="AD4" s="286">
        <v>46208</v>
      </c>
      <c r="AE4" s="288" t="s">
        <v>20</v>
      </c>
      <c r="AF4" s="288" t="s">
        <v>137</v>
      </c>
      <c r="AG4" s="288" t="s">
        <v>365</v>
      </c>
    </row>
    <row r="5" spans="1:33" s="3" customFormat="1" ht="156" customHeight="1" x14ac:dyDescent="0.25">
      <c r="A5" s="304"/>
      <c r="B5" s="57">
        <v>2</v>
      </c>
      <c r="C5" s="151" t="s">
        <v>366</v>
      </c>
      <c r="D5" s="96" t="s">
        <v>367</v>
      </c>
      <c r="E5" s="96">
        <v>1</v>
      </c>
      <c r="F5" s="96" t="s">
        <v>28</v>
      </c>
      <c r="G5" s="156">
        <v>45811</v>
      </c>
      <c r="H5" s="156">
        <v>45900</v>
      </c>
      <c r="I5" s="96" t="s">
        <v>130</v>
      </c>
      <c r="J5" s="156">
        <v>45938</v>
      </c>
      <c r="K5" s="154">
        <v>1</v>
      </c>
      <c r="L5" s="151" t="s">
        <v>368</v>
      </c>
      <c r="M5" s="190" t="s">
        <v>369</v>
      </c>
      <c r="N5" s="156">
        <v>45945</v>
      </c>
      <c r="O5" s="96" t="s">
        <v>15</v>
      </c>
      <c r="P5" s="96" t="s">
        <v>137</v>
      </c>
      <c r="Q5" s="96" t="s">
        <v>160</v>
      </c>
      <c r="R5" s="149" t="s">
        <v>161</v>
      </c>
      <c r="S5" s="172">
        <v>1</v>
      </c>
      <c r="T5" s="137" t="s">
        <v>370</v>
      </c>
      <c r="U5" s="191" t="s">
        <v>161</v>
      </c>
      <c r="V5" s="191" t="s">
        <v>161</v>
      </c>
      <c r="W5" s="191" t="s">
        <v>161</v>
      </c>
      <c r="X5" s="137" t="s">
        <v>137</v>
      </c>
      <c r="Y5" s="137" t="s">
        <v>371</v>
      </c>
      <c r="Z5" s="236"/>
      <c r="AA5" s="235"/>
      <c r="AB5" s="237"/>
      <c r="AC5" s="238"/>
      <c r="AD5" s="238"/>
      <c r="AE5" s="238"/>
      <c r="AF5" s="237"/>
      <c r="AG5" s="237"/>
    </row>
    <row r="6" spans="1:33" s="3" customFormat="1" ht="234.75" customHeight="1" thickTop="1" thickBot="1" x14ac:dyDescent="0.3">
      <c r="A6" s="304"/>
      <c r="B6" s="57">
        <v>3</v>
      </c>
      <c r="C6" s="9" t="s">
        <v>372</v>
      </c>
      <c r="D6" s="10" t="s">
        <v>373</v>
      </c>
      <c r="E6" s="10">
        <v>1</v>
      </c>
      <c r="F6" s="192" t="s">
        <v>374</v>
      </c>
      <c r="G6" s="193">
        <v>45992</v>
      </c>
      <c r="H6" s="193">
        <v>46053</v>
      </c>
      <c r="I6" s="10" t="s">
        <v>130</v>
      </c>
      <c r="J6" s="11">
        <v>45936</v>
      </c>
      <c r="K6" s="58">
        <v>0.5</v>
      </c>
      <c r="L6" s="9" t="s">
        <v>375</v>
      </c>
      <c r="M6" s="9" t="s">
        <v>376</v>
      </c>
      <c r="N6" s="11">
        <v>45945</v>
      </c>
      <c r="O6" s="10" t="s">
        <v>15</v>
      </c>
      <c r="P6" s="10" t="s">
        <v>133</v>
      </c>
      <c r="Q6" s="10" t="s">
        <v>134</v>
      </c>
      <c r="R6" s="136">
        <v>46022</v>
      </c>
      <c r="S6" s="172">
        <v>0.9</v>
      </c>
      <c r="T6" s="137" t="s">
        <v>377</v>
      </c>
      <c r="U6" s="233" t="s">
        <v>378</v>
      </c>
      <c r="V6" s="11">
        <v>46043</v>
      </c>
      <c r="W6" s="10" t="s">
        <v>60</v>
      </c>
      <c r="X6" s="10" t="s">
        <v>133</v>
      </c>
      <c r="Y6" s="10" t="s">
        <v>379</v>
      </c>
      <c r="Z6" s="239" t="s">
        <v>380</v>
      </c>
      <c r="AA6" s="235">
        <v>1</v>
      </c>
      <c r="AB6" s="237" t="s">
        <v>381</v>
      </c>
      <c r="AC6" s="240" t="s">
        <v>382</v>
      </c>
      <c r="AD6" s="41">
        <v>46156</v>
      </c>
      <c r="AE6" s="241" t="s">
        <v>60</v>
      </c>
      <c r="AF6" s="241" t="s">
        <v>137</v>
      </c>
      <c r="AG6" s="241" t="s">
        <v>253</v>
      </c>
    </row>
    <row r="7" spans="1:33" s="3" customFormat="1" ht="173.25" hidden="1" customHeight="1" thickTop="1" thickBot="1" x14ac:dyDescent="0.3">
      <c r="A7" s="304"/>
      <c r="B7" s="310">
        <v>4</v>
      </c>
      <c r="C7" s="343" t="s">
        <v>383</v>
      </c>
      <c r="D7" s="342" t="s">
        <v>384</v>
      </c>
      <c r="E7" s="10">
        <v>2</v>
      </c>
      <c r="F7" s="10" t="s">
        <v>385</v>
      </c>
      <c r="G7" s="11">
        <v>45839</v>
      </c>
      <c r="H7" s="11">
        <v>46011</v>
      </c>
      <c r="I7" s="10" t="s">
        <v>130</v>
      </c>
      <c r="J7" s="11">
        <v>45933</v>
      </c>
      <c r="K7" s="58">
        <v>0.5</v>
      </c>
      <c r="L7" s="9" t="s">
        <v>386</v>
      </c>
      <c r="M7" s="62" t="s">
        <v>387</v>
      </c>
      <c r="N7" s="11">
        <v>45945</v>
      </c>
      <c r="O7" s="10" t="s">
        <v>15</v>
      </c>
      <c r="P7" s="10" t="s">
        <v>133</v>
      </c>
      <c r="Q7" s="10" t="s">
        <v>134</v>
      </c>
      <c r="R7" s="145" t="s">
        <v>388</v>
      </c>
      <c r="S7" s="134">
        <v>1</v>
      </c>
      <c r="T7" s="144" t="s">
        <v>389</v>
      </c>
      <c r="U7" s="94" t="s">
        <v>390</v>
      </c>
      <c r="V7" s="11">
        <v>46023</v>
      </c>
      <c r="W7" s="10" t="s">
        <v>349</v>
      </c>
      <c r="X7" s="10" t="s">
        <v>137</v>
      </c>
      <c r="Y7" s="10" t="s">
        <v>391</v>
      </c>
      <c r="Z7" s="242"/>
      <c r="AA7" s="243"/>
      <c r="AB7" s="244"/>
      <c r="AC7" s="245"/>
      <c r="AD7" s="41"/>
      <c r="AE7" s="241"/>
      <c r="AF7" s="241"/>
      <c r="AG7" s="241"/>
    </row>
    <row r="8" spans="1:33" s="3" customFormat="1" ht="66.75" customHeight="1" thickTop="1" thickBot="1" x14ac:dyDescent="0.3">
      <c r="A8" s="304"/>
      <c r="B8" s="312"/>
      <c r="C8" s="348"/>
      <c r="D8" s="342"/>
      <c r="E8" s="10">
        <v>2</v>
      </c>
      <c r="F8" s="10" t="s">
        <v>392</v>
      </c>
      <c r="G8" s="193">
        <v>46204</v>
      </c>
      <c r="H8" s="193">
        <v>46376</v>
      </c>
      <c r="I8" s="10" t="s">
        <v>130</v>
      </c>
      <c r="J8" s="11" t="s">
        <v>150</v>
      </c>
      <c r="K8" s="11" t="s">
        <v>150</v>
      </c>
      <c r="L8" s="11" t="s">
        <v>150</v>
      </c>
      <c r="M8" s="11" t="s">
        <v>150</v>
      </c>
      <c r="N8" s="11">
        <v>45945</v>
      </c>
      <c r="O8" s="10" t="s">
        <v>15</v>
      </c>
      <c r="P8" s="10" t="s">
        <v>152</v>
      </c>
      <c r="Q8" s="10" t="s">
        <v>333</v>
      </c>
      <c r="R8" s="11"/>
      <c r="S8" s="11" t="s">
        <v>150</v>
      </c>
      <c r="T8" s="11"/>
      <c r="U8" s="10" t="s">
        <v>393</v>
      </c>
      <c r="V8" s="11">
        <v>46045</v>
      </c>
      <c r="W8" s="10" t="s">
        <v>349</v>
      </c>
      <c r="X8" s="10" t="s">
        <v>152</v>
      </c>
      <c r="Y8" s="10" t="s">
        <v>393</v>
      </c>
      <c r="Z8" s="41"/>
      <c r="AA8" s="41"/>
      <c r="AB8" s="41"/>
      <c r="AC8" s="241"/>
      <c r="AD8" s="41"/>
      <c r="AE8" s="241"/>
      <c r="AF8" s="241"/>
      <c r="AG8" s="241"/>
    </row>
    <row r="9" spans="1:33" s="3" customFormat="1" ht="141.75" hidden="1" customHeight="1" thickTop="1" thickBot="1" x14ac:dyDescent="0.3">
      <c r="A9" s="304" t="s">
        <v>394</v>
      </c>
      <c r="B9" s="310">
        <v>5</v>
      </c>
      <c r="C9" s="346" t="s">
        <v>395</v>
      </c>
      <c r="D9" s="95" t="s">
        <v>396</v>
      </c>
      <c r="E9" s="95">
        <v>5</v>
      </c>
      <c r="F9" s="203" t="s">
        <v>397</v>
      </c>
      <c r="G9" s="11">
        <v>45809</v>
      </c>
      <c r="H9" s="11">
        <v>45994</v>
      </c>
      <c r="I9" s="95" t="s">
        <v>130</v>
      </c>
      <c r="J9" s="91">
        <v>45930</v>
      </c>
      <c r="K9" s="92" t="s">
        <v>150</v>
      </c>
      <c r="L9" s="93" t="s">
        <v>398</v>
      </c>
      <c r="M9" s="94" t="s">
        <v>399</v>
      </c>
      <c r="N9" s="11">
        <v>45945</v>
      </c>
      <c r="O9" s="10" t="s">
        <v>400</v>
      </c>
      <c r="P9" s="95" t="s">
        <v>152</v>
      </c>
      <c r="Q9" s="95" t="s">
        <v>401</v>
      </c>
      <c r="R9" s="150">
        <v>46041</v>
      </c>
      <c r="S9" s="204">
        <v>1</v>
      </c>
      <c r="T9" s="116" t="s">
        <v>402</v>
      </c>
      <c r="U9" s="234" t="s">
        <v>399</v>
      </c>
      <c r="V9" s="11">
        <v>46042</v>
      </c>
      <c r="W9" s="10" t="s">
        <v>60</v>
      </c>
      <c r="X9" s="95" t="s">
        <v>137</v>
      </c>
      <c r="Y9" s="10" t="s">
        <v>379</v>
      </c>
      <c r="Z9" s="246"/>
      <c r="AA9" s="247"/>
      <c r="AB9" s="248"/>
      <c r="AC9" s="249"/>
      <c r="AD9" s="41"/>
      <c r="AE9" s="241"/>
      <c r="AF9" s="250"/>
      <c r="AG9" s="241"/>
    </row>
    <row r="10" spans="1:33" s="3" customFormat="1" ht="78" customHeight="1" thickTop="1" thickBot="1" x14ac:dyDescent="0.3">
      <c r="A10" s="304"/>
      <c r="B10" s="312"/>
      <c r="C10" s="347"/>
      <c r="D10" s="95" t="s">
        <v>396</v>
      </c>
      <c r="E10" s="90">
        <v>10</v>
      </c>
      <c r="F10" s="203" t="s">
        <v>397</v>
      </c>
      <c r="G10" s="193">
        <v>46023</v>
      </c>
      <c r="H10" s="193">
        <v>46387</v>
      </c>
      <c r="I10" s="95" t="s">
        <v>130</v>
      </c>
      <c r="J10" s="11" t="s">
        <v>150</v>
      </c>
      <c r="K10" s="11" t="s">
        <v>150</v>
      </c>
      <c r="L10" s="11" t="s">
        <v>150</v>
      </c>
      <c r="M10" s="11" t="s">
        <v>150</v>
      </c>
      <c r="N10" s="11">
        <v>45945</v>
      </c>
      <c r="O10" s="10" t="s">
        <v>15</v>
      </c>
      <c r="P10" s="10" t="s">
        <v>152</v>
      </c>
      <c r="Q10" s="10" t="s">
        <v>333</v>
      </c>
      <c r="R10" s="11"/>
      <c r="S10" s="11" t="s">
        <v>150</v>
      </c>
      <c r="T10" s="11"/>
      <c r="U10" s="10" t="s">
        <v>242</v>
      </c>
      <c r="V10" s="11">
        <v>46042</v>
      </c>
      <c r="W10" s="10" t="s">
        <v>60</v>
      </c>
      <c r="X10" s="10" t="s">
        <v>152</v>
      </c>
      <c r="Y10" s="10" t="s">
        <v>242</v>
      </c>
      <c r="Z10" s="246">
        <v>46157</v>
      </c>
      <c r="AA10" s="247">
        <v>1</v>
      </c>
      <c r="AB10" s="282" t="s">
        <v>403</v>
      </c>
      <c r="AC10" s="283" t="s">
        <v>404</v>
      </c>
      <c r="AD10" s="41">
        <v>46163</v>
      </c>
      <c r="AE10" s="241" t="s">
        <v>60</v>
      </c>
      <c r="AF10" s="241" t="s">
        <v>137</v>
      </c>
      <c r="AG10" s="241" t="s">
        <v>253</v>
      </c>
    </row>
    <row r="11" spans="1:33" s="3" customFormat="1" ht="36.75" customHeight="1" thickTop="1" thickBot="1" x14ac:dyDescent="0.3">
      <c r="A11" s="304" t="s">
        <v>405</v>
      </c>
      <c r="B11" s="310">
        <v>6</v>
      </c>
      <c r="C11" s="349" t="s">
        <v>406</v>
      </c>
      <c r="D11" s="192" t="s">
        <v>407</v>
      </c>
      <c r="E11" s="192">
        <v>3</v>
      </c>
      <c r="F11" s="192" t="s">
        <v>408</v>
      </c>
      <c r="G11" s="193">
        <v>45810</v>
      </c>
      <c r="H11" s="193">
        <v>46022</v>
      </c>
      <c r="I11" s="192" t="s">
        <v>130</v>
      </c>
      <c r="J11" s="193">
        <v>45933</v>
      </c>
      <c r="K11" s="194">
        <v>1</v>
      </c>
      <c r="L11" s="195" t="s">
        <v>409</v>
      </c>
      <c r="M11" s="196" t="s">
        <v>410</v>
      </c>
      <c r="N11" s="193">
        <v>45945</v>
      </c>
      <c r="O11" s="192" t="s">
        <v>15</v>
      </c>
      <c r="P11" s="192" t="s">
        <v>137</v>
      </c>
      <c r="Q11" s="192" t="s">
        <v>160</v>
      </c>
      <c r="R11" s="197">
        <v>46021</v>
      </c>
      <c r="S11" s="40">
        <v>1</v>
      </c>
      <c r="T11" s="101" t="s">
        <v>411</v>
      </c>
      <c r="U11" s="186" t="s">
        <v>410</v>
      </c>
      <c r="V11" s="193">
        <v>46029</v>
      </c>
      <c r="W11" s="192" t="s">
        <v>60</v>
      </c>
      <c r="X11" s="192" t="s">
        <v>137</v>
      </c>
      <c r="Y11" s="192" t="s">
        <v>412</v>
      </c>
      <c r="Z11" s="197"/>
      <c r="AA11" s="40"/>
      <c r="AB11" s="101"/>
      <c r="AC11" s="186"/>
      <c r="AD11" s="197"/>
      <c r="AE11" s="251"/>
      <c r="AF11" s="251"/>
      <c r="AG11" s="251"/>
    </row>
    <row r="12" spans="1:33" ht="61.9" customHeight="1" thickTop="1" thickBot="1" x14ac:dyDescent="0.3">
      <c r="A12" s="304"/>
      <c r="B12" s="312"/>
      <c r="C12" s="350"/>
      <c r="D12" s="10" t="s">
        <v>407</v>
      </c>
      <c r="E12" s="10">
        <v>5</v>
      </c>
      <c r="F12" s="192" t="s">
        <v>408</v>
      </c>
      <c r="G12" s="193">
        <v>46024</v>
      </c>
      <c r="H12" s="193">
        <v>46387</v>
      </c>
      <c r="I12" s="10" t="s">
        <v>130</v>
      </c>
      <c r="J12" s="11" t="s">
        <v>150</v>
      </c>
      <c r="K12" s="11" t="s">
        <v>150</v>
      </c>
      <c r="L12" s="11" t="s">
        <v>150</v>
      </c>
      <c r="M12" s="11" t="s">
        <v>150</v>
      </c>
      <c r="N12" s="11">
        <v>45945</v>
      </c>
      <c r="O12" s="10" t="s">
        <v>15</v>
      </c>
      <c r="P12" s="10" t="s">
        <v>152</v>
      </c>
      <c r="Q12" s="10" t="s">
        <v>333</v>
      </c>
      <c r="R12" s="41"/>
      <c r="S12" s="41"/>
      <c r="T12" s="41"/>
      <c r="U12" s="41"/>
      <c r="V12" s="11">
        <v>46045</v>
      </c>
      <c r="W12" s="10" t="s">
        <v>60</v>
      </c>
      <c r="X12" s="10" t="s">
        <v>152</v>
      </c>
      <c r="Y12" s="10" t="s">
        <v>333</v>
      </c>
      <c r="Z12" s="41">
        <v>46156</v>
      </c>
      <c r="AA12" s="266">
        <f>3/5</f>
        <v>0.6</v>
      </c>
      <c r="AB12" s="267" t="s">
        <v>413</v>
      </c>
      <c r="AC12" s="41" t="s">
        <v>414</v>
      </c>
      <c r="AD12" s="41">
        <v>46157</v>
      </c>
      <c r="AE12" s="241" t="s">
        <v>60</v>
      </c>
      <c r="AF12" s="241" t="s">
        <v>133</v>
      </c>
      <c r="AG12" s="241" t="s">
        <v>253</v>
      </c>
    </row>
    <row r="13" spans="1:33" ht="169.5" hidden="1" customHeight="1" thickTop="1" thickBot="1" x14ac:dyDescent="0.3">
      <c r="A13" s="304"/>
      <c r="B13" s="57">
        <v>7</v>
      </c>
      <c r="C13" s="198" t="s">
        <v>415</v>
      </c>
      <c r="D13" s="192" t="s">
        <v>416</v>
      </c>
      <c r="E13" s="192">
        <v>1</v>
      </c>
      <c r="F13" s="192" t="s">
        <v>417</v>
      </c>
      <c r="G13" s="193">
        <v>45810</v>
      </c>
      <c r="H13" s="193">
        <v>46022</v>
      </c>
      <c r="I13" s="192" t="s">
        <v>130</v>
      </c>
      <c r="J13" s="193">
        <v>45933</v>
      </c>
      <c r="K13" s="194">
        <v>1</v>
      </c>
      <c r="L13" s="195" t="s">
        <v>418</v>
      </c>
      <c r="M13" s="196" t="s">
        <v>419</v>
      </c>
      <c r="N13" s="193">
        <v>45945</v>
      </c>
      <c r="O13" s="192" t="s">
        <v>60</v>
      </c>
      <c r="P13" s="192" t="s">
        <v>137</v>
      </c>
      <c r="Q13" s="192" t="s">
        <v>420</v>
      </c>
      <c r="R13" s="197">
        <v>46021</v>
      </c>
      <c r="S13" s="199">
        <v>1</v>
      </c>
      <c r="T13" s="200" t="s">
        <v>421</v>
      </c>
      <c r="U13" s="44" t="s">
        <v>419</v>
      </c>
      <c r="V13" s="193">
        <v>46029</v>
      </c>
      <c r="W13" s="192" t="s">
        <v>60</v>
      </c>
      <c r="X13" s="192" t="s">
        <v>137</v>
      </c>
      <c r="Y13" s="192" t="s">
        <v>422</v>
      </c>
      <c r="Z13" s="197"/>
      <c r="AA13" s="199"/>
      <c r="AB13" s="200"/>
      <c r="AC13" s="44"/>
      <c r="AD13" s="197"/>
      <c r="AE13" s="251"/>
      <c r="AF13" s="251"/>
      <c r="AG13" s="251"/>
    </row>
    <row r="14" spans="1:33" ht="87" customHeight="1" thickTop="1" thickBot="1" x14ac:dyDescent="0.3">
      <c r="A14" s="304"/>
      <c r="B14" s="57">
        <v>8</v>
      </c>
      <c r="C14" s="9" t="s">
        <v>423</v>
      </c>
      <c r="D14" s="10" t="s">
        <v>424</v>
      </c>
      <c r="E14" s="10">
        <v>1</v>
      </c>
      <c r="F14" s="192" t="s">
        <v>425</v>
      </c>
      <c r="G14" s="193">
        <v>46024</v>
      </c>
      <c r="H14" s="193">
        <v>46387</v>
      </c>
      <c r="I14" s="10" t="s">
        <v>130</v>
      </c>
      <c r="J14" s="11" t="s">
        <v>150</v>
      </c>
      <c r="K14" s="11" t="s">
        <v>150</v>
      </c>
      <c r="L14" s="11" t="s">
        <v>150</v>
      </c>
      <c r="M14" s="11" t="s">
        <v>150</v>
      </c>
      <c r="N14" s="11">
        <v>45945</v>
      </c>
      <c r="O14" s="10" t="s">
        <v>15</v>
      </c>
      <c r="P14" s="10" t="s">
        <v>152</v>
      </c>
      <c r="Q14" s="10" t="s">
        <v>333</v>
      </c>
      <c r="R14" s="41" t="s">
        <v>161</v>
      </c>
      <c r="S14" s="41" t="s">
        <v>150</v>
      </c>
      <c r="T14" s="41" t="s">
        <v>161</v>
      </c>
      <c r="U14" s="41" t="s">
        <v>161</v>
      </c>
      <c r="V14" s="11">
        <v>46045</v>
      </c>
      <c r="W14" s="10" t="s">
        <v>60</v>
      </c>
      <c r="X14" s="10" t="s">
        <v>152</v>
      </c>
      <c r="Y14" s="10" t="s">
        <v>333</v>
      </c>
      <c r="Z14" s="41">
        <v>46156</v>
      </c>
      <c r="AA14" s="40">
        <v>0.25</v>
      </c>
      <c r="AB14" s="268" t="s">
        <v>426</v>
      </c>
      <c r="AC14" s="41" t="s">
        <v>414</v>
      </c>
      <c r="AD14" s="41">
        <v>46157</v>
      </c>
      <c r="AE14" s="241" t="s">
        <v>60</v>
      </c>
      <c r="AF14" s="241" t="s">
        <v>133</v>
      </c>
      <c r="AG14" s="241" t="s">
        <v>253</v>
      </c>
    </row>
    <row r="15" spans="1:33" ht="153" customHeight="1" thickTop="1" thickBot="1" x14ac:dyDescent="0.3">
      <c r="A15" s="51" t="s">
        <v>427</v>
      </c>
      <c r="B15" s="57">
        <v>9</v>
      </c>
      <c r="C15" s="9" t="s">
        <v>428</v>
      </c>
      <c r="D15" s="10" t="s">
        <v>429</v>
      </c>
      <c r="E15" s="10">
        <v>1</v>
      </c>
      <c r="F15" s="10" t="s">
        <v>28</v>
      </c>
      <c r="G15" s="193">
        <v>46054</v>
      </c>
      <c r="H15" s="193">
        <v>46111</v>
      </c>
      <c r="I15" s="10" t="s">
        <v>130</v>
      </c>
      <c r="J15" s="11" t="s">
        <v>150</v>
      </c>
      <c r="K15" s="11" t="s">
        <v>150</v>
      </c>
      <c r="L15" s="11" t="s">
        <v>150</v>
      </c>
      <c r="M15" s="11" t="s">
        <v>150</v>
      </c>
      <c r="N15" s="11">
        <v>45945</v>
      </c>
      <c r="O15" s="10" t="s">
        <v>15</v>
      </c>
      <c r="P15" s="10" t="s">
        <v>152</v>
      </c>
      <c r="Q15" s="10" t="s">
        <v>333</v>
      </c>
      <c r="R15" s="41" t="s">
        <v>161</v>
      </c>
      <c r="S15" s="41" t="s">
        <v>150</v>
      </c>
      <c r="T15" s="41" t="s">
        <v>161</v>
      </c>
      <c r="U15" s="41" t="s">
        <v>161</v>
      </c>
      <c r="V15" s="11">
        <v>46045</v>
      </c>
      <c r="W15" s="10" t="s">
        <v>349</v>
      </c>
      <c r="X15" s="10" t="s">
        <v>152</v>
      </c>
      <c r="Y15" s="10" t="s">
        <v>333</v>
      </c>
      <c r="Z15" s="41">
        <v>46149</v>
      </c>
      <c r="AA15" s="40">
        <v>1</v>
      </c>
      <c r="AB15" s="41" t="s">
        <v>430</v>
      </c>
      <c r="AC15" s="289" t="s">
        <v>431</v>
      </c>
      <c r="AD15" s="41">
        <v>46149</v>
      </c>
      <c r="AE15" s="241" t="s">
        <v>20</v>
      </c>
      <c r="AF15" s="241" t="s">
        <v>137</v>
      </c>
      <c r="AG15" s="241" t="s">
        <v>365</v>
      </c>
    </row>
    <row r="16" spans="1:33" ht="147.75" hidden="1" customHeight="1" thickTop="1" thickBot="1" x14ac:dyDescent="0.3">
      <c r="A16" s="304" t="s">
        <v>432</v>
      </c>
      <c r="B16" s="57">
        <v>10</v>
      </c>
      <c r="C16" s="9" t="s">
        <v>433</v>
      </c>
      <c r="D16" s="10" t="s">
        <v>194</v>
      </c>
      <c r="E16" s="10">
        <v>1</v>
      </c>
      <c r="F16" s="10" t="s">
        <v>434</v>
      </c>
      <c r="G16" s="156">
        <v>45962</v>
      </c>
      <c r="H16" s="156">
        <v>46203</v>
      </c>
      <c r="I16" s="10" t="s">
        <v>130</v>
      </c>
      <c r="J16" s="11" t="s">
        <v>150</v>
      </c>
      <c r="K16" s="11" t="s">
        <v>150</v>
      </c>
      <c r="L16" s="9" t="s">
        <v>267</v>
      </c>
      <c r="M16" s="11" t="s">
        <v>150</v>
      </c>
      <c r="N16" s="11">
        <v>45945</v>
      </c>
      <c r="O16" s="10" t="s">
        <v>15</v>
      </c>
      <c r="P16" s="10" t="s">
        <v>152</v>
      </c>
      <c r="Q16" s="10" t="s">
        <v>268</v>
      </c>
      <c r="R16" s="272">
        <v>46049</v>
      </c>
      <c r="S16" s="134">
        <v>1</v>
      </c>
      <c r="T16" s="116" t="s">
        <v>435</v>
      </c>
      <c r="U16" s="138" t="s">
        <v>436</v>
      </c>
      <c r="V16" s="11">
        <v>46050</v>
      </c>
      <c r="W16" s="10" t="s">
        <v>60</v>
      </c>
      <c r="X16" s="10" t="s">
        <v>137</v>
      </c>
      <c r="Y16" s="10" t="s">
        <v>437</v>
      </c>
      <c r="Z16" s="273"/>
      <c r="AA16" s="243"/>
      <c r="AB16" s="248"/>
      <c r="AC16" s="252"/>
      <c r="AD16" s="41"/>
      <c r="AE16" s="241"/>
      <c r="AF16" s="241"/>
      <c r="AG16" s="241"/>
    </row>
    <row r="17" spans="1:33" ht="106.5" hidden="1" customHeight="1" thickTop="1" thickBot="1" x14ac:dyDescent="0.3">
      <c r="A17" s="304"/>
      <c r="B17" s="57">
        <v>11</v>
      </c>
      <c r="C17" s="9" t="s">
        <v>438</v>
      </c>
      <c r="D17" s="10" t="s">
        <v>194</v>
      </c>
      <c r="E17" s="10">
        <v>1</v>
      </c>
      <c r="F17" s="10" t="s">
        <v>434</v>
      </c>
      <c r="G17" s="156">
        <v>45962</v>
      </c>
      <c r="H17" s="156">
        <v>46203</v>
      </c>
      <c r="I17" s="10" t="s">
        <v>130</v>
      </c>
      <c r="J17" s="11" t="s">
        <v>150</v>
      </c>
      <c r="K17" s="11" t="s">
        <v>150</v>
      </c>
      <c r="L17" s="9" t="s">
        <v>267</v>
      </c>
      <c r="M17" s="11" t="s">
        <v>150</v>
      </c>
      <c r="N17" s="11">
        <v>45945</v>
      </c>
      <c r="O17" s="10" t="s">
        <v>15</v>
      </c>
      <c r="P17" s="10" t="s">
        <v>152</v>
      </c>
      <c r="Q17" s="10" t="s">
        <v>268</v>
      </c>
      <c r="R17" s="274">
        <v>46049</v>
      </c>
      <c r="S17" s="275">
        <v>1</v>
      </c>
      <c r="T17" s="115" t="s">
        <v>435</v>
      </c>
      <c r="U17" s="202" t="s">
        <v>436</v>
      </c>
      <c r="V17" s="11">
        <v>46050</v>
      </c>
      <c r="W17" s="10" t="s">
        <v>60</v>
      </c>
      <c r="X17" s="10" t="s">
        <v>137</v>
      </c>
      <c r="Y17" s="10" t="s">
        <v>439</v>
      </c>
      <c r="Z17" s="276"/>
      <c r="AA17" s="277"/>
      <c r="AB17" s="278"/>
      <c r="AC17" s="253"/>
      <c r="AD17" s="41"/>
      <c r="AE17" s="241"/>
      <c r="AF17" s="241"/>
      <c r="AG17" s="241"/>
    </row>
    <row r="18" spans="1:33" ht="237.75" hidden="1" customHeight="1" thickTop="1" thickBot="1" x14ac:dyDescent="0.3">
      <c r="A18" s="304"/>
      <c r="B18" s="57">
        <v>12</v>
      </c>
      <c r="C18" s="196" t="s">
        <v>440</v>
      </c>
      <c r="D18" s="192" t="s">
        <v>194</v>
      </c>
      <c r="E18" s="192">
        <v>1</v>
      </c>
      <c r="F18" s="192" t="s">
        <v>129</v>
      </c>
      <c r="G18" s="193">
        <v>45931</v>
      </c>
      <c r="H18" s="193">
        <v>46203</v>
      </c>
      <c r="I18" s="192" t="s">
        <v>130</v>
      </c>
      <c r="J18" s="193">
        <v>45818</v>
      </c>
      <c r="K18" s="194">
        <v>1</v>
      </c>
      <c r="L18" s="196" t="s">
        <v>441</v>
      </c>
      <c r="M18" s="196" t="s">
        <v>442</v>
      </c>
      <c r="N18" s="201">
        <v>45950</v>
      </c>
      <c r="O18" s="192" t="s">
        <v>15</v>
      </c>
      <c r="P18" s="192" t="s">
        <v>137</v>
      </c>
      <c r="Q18" s="192" t="s">
        <v>443</v>
      </c>
      <c r="R18" s="197" t="s">
        <v>161</v>
      </c>
      <c r="S18" s="197" t="s">
        <v>150</v>
      </c>
      <c r="T18" s="197" t="s">
        <v>161</v>
      </c>
      <c r="U18" s="197" t="s">
        <v>161</v>
      </c>
      <c r="V18" s="201">
        <v>46041</v>
      </c>
      <c r="W18" s="192" t="s">
        <v>60</v>
      </c>
      <c r="X18" s="192" t="s">
        <v>137</v>
      </c>
      <c r="Y18" s="192" t="s">
        <v>444</v>
      </c>
      <c r="Z18" s="197"/>
      <c r="AA18" s="197"/>
      <c r="AB18" s="197"/>
      <c r="AC18" s="197"/>
      <c r="AD18" s="254"/>
      <c r="AE18" s="251"/>
      <c r="AF18" s="251"/>
      <c r="AG18" s="251"/>
    </row>
    <row r="19" spans="1:33" ht="91.5" hidden="1" customHeight="1" thickTop="1" thickBot="1" x14ac:dyDescent="0.3">
      <c r="A19" s="304"/>
      <c r="B19" s="310">
        <v>13</v>
      </c>
      <c r="C19" s="343" t="s">
        <v>445</v>
      </c>
      <c r="D19" s="342" t="s">
        <v>446</v>
      </c>
      <c r="E19" s="10">
        <v>2</v>
      </c>
      <c r="F19" s="342" t="s">
        <v>129</v>
      </c>
      <c r="G19" s="11" t="s">
        <v>447</v>
      </c>
      <c r="H19" s="11" t="s">
        <v>448</v>
      </c>
      <c r="I19" s="10" t="s">
        <v>130</v>
      </c>
      <c r="J19" s="10" t="s">
        <v>449</v>
      </c>
      <c r="K19" s="58">
        <v>0.66</v>
      </c>
      <c r="L19" s="9" t="s">
        <v>450</v>
      </c>
      <c r="M19" s="9" t="s">
        <v>451</v>
      </c>
      <c r="N19" s="97">
        <v>45950</v>
      </c>
      <c r="O19" s="10" t="s">
        <v>15</v>
      </c>
      <c r="P19" s="10" t="s">
        <v>133</v>
      </c>
      <c r="Q19" s="10" t="s">
        <v>452</v>
      </c>
      <c r="R19" s="143">
        <v>46045</v>
      </c>
      <c r="S19" s="134">
        <v>1</v>
      </c>
      <c r="T19" s="116" t="s">
        <v>453</v>
      </c>
      <c r="U19" s="138" t="s">
        <v>454</v>
      </c>
      <c r="V19" s="97">
        <v>46045</v>
      </c>
      <c r="W19" s="10" t="s">
        <v>60</v>
      </c>
      <c r="X19" s="10" t="s">
        <v>137</v>
      </c>
      <c r="Y19" s="10" t="s">
        <v>455</v>
      </c>
      <c r="Z19" s="255"/>
      <c r="AA19" s="243"/>
      <c r="AB19" s="248"/>
      <c r="AC19" s="252"/>
      <c r="AD19" s="256"/>
      <c r="AE19" s="241"/>
      <c r="AF19" s="241"/>
      <c r="AG19" s="241"/>
    </row>
    <row r="20" spans="1:33" ht="66.75" hidden="1" customHeight="1" thickTop="1" thickBot="1" x14ac:dyDescent="0.3">
      <c r="A20" s="304"/>
      <c r="B20" s="312"/>
      <c r="C20" s="344"/>
      <c r="D20" s="342"/>
      <c r="E20" s="10">
        <v>3</v>
      </c>
      <c r="F20" s="342"/>
      <c r="G20" s="193" t="s">
        <v>456</v>
      </c>
      <c r="H20" s="193" t="s">
        <v>457</v>
      </c>
      <c r="I20" s="10" t="s">
        <v>130</v>
      </c>
      <c r="J20" s="11" t="s">
        <v>150</v>
      </c>
      <c r="K20" s="58" t="s">
        <v>150</v>
      </c>
      <c r="L20" s="9" t="s">
        <v>458</v>
      </c>
      <c r="M20" s="11" t="s">
        <v>150</v>
      </c>
      <c r="N20" s="97">
        <v>45950</v>
      </c>
      <c r="O20" s="10" t="s">
        <v>15</v>
      </c>
      <c r="P20" s="10" t="s">
        <v>152</v>
      </c>
      <c r="Q20" s="10" t="s">
        <v>333</v>
      </c>
      <c r="R20" s="41"/>
      <c r="S20" s="40" t="s">
        <v>150</v>
      </c>
      <c r="T20" s="44"/>
      <c r="U20" s="10" t="s">
        <v>333</v>
      </c>
      <c r="V20" s="97"/>
      <c r="W20" s="10"/>
      <c r="X20" s="10"/>
      <c r="Y20" s="10" t="s">
        <v>333</v>
      </c>
      <c r="Z20" s="41"/>
      <c r="AA20" s="40"/>
      <c r="AB20" s="44"/>
      <c r="AC20" s="241"/>
      <c r="AD20" s="256"/>
      <c r="AE20" s="241"/>
      <c r="AF20" s="241"/>
      <c r="AG20" s="241"/>
    </row>
    <row r="21" spans="1:33" ht="111" hidden="1" customHeight="1" thickTop="1" thickBot="1" x14ac:dyDescent="0.3">
      <c r="A21" s="304"/>
      <c r="B21" s="310">
        <v>14</v>
      </c>
      <c r="C21" s="343" t="s">
        <v>459</v>
      </c>
      <c r="D21" s="342" t="s">
        <v>460</v>
      </c>
      <c r="E21" s="10">
        <v>2</v>
      </c>
      <c r="F21" s="342" t="s">
        <v>28</v>
      </c>
      <c r="G21" s="11" t="s">
        <v>461</v>
      </c>
      <c r="H21" s="11" t="s">
        <v>462</v>
      </c>
      <c r="I21" s="342" t="s">
        <v>130</v>
      </c>
      <c r="J21" s="11">
        <v>45938</v>
      </c>
      <c r="K21" s="58">
        <v>0.5</v>
      </c>
      <c r="L21" s="60" t="s">
        <v>463</v>
      </c>
      <c r="M21" s="60" t="s">
        <v>464</v>
      </c>
      <c r="N21" s="11">
        <v>45945</v>
      </c>
      <c r="O21" s="10" t="s">
        <v>15</v>
      </c>
      <c r="P21" s="10" t="s">
        <v>133</v>
      </c>
      <c r="Q21" s="10" t="s">
        <v>134</v>
      </c>
      <c r="R21" s="41">
        <v>46266</v>
      </c>
      <c r="S21" s="58">
        <v>1</v>
      </c>
      <c r="T21" s="60" t="s">
        <v>465</v>
      </c>
      <c r="U21" s="109" t="s">
        <v>466</v>
      </c>
      <c r="V21" s="97">
        <v>46045</v>
      </c>
      <c r="W21" s="10" t="s">
        <v>191</v>
      </c>
      <c r="X21" s="10" t="s">
        <v>137</v>
      </c>
      <c r="Y21" s="10" t="s">
        <v>467</v>
      </c>
      <c r="Z21" s="41"/>
      <c r="AA21" s="40"/>
      <c r="AB21" s="257"/>
      <c r="AC21" s="258"/>
      <c r="AD21" s="256"/>
      <c r="AE21" s="241"/>
      <c r="AF21" s="241"/>
      <c r="AG21" s="241"/>
    </row>
    <row r="22" spans="1:33" ht="87.75" customHeight="1" thickTop="1" thickBot="1" x14ac:dyDescent="0.3">
      <c r="A22" s="304"/>
      <c r="B22" s="312"/>
      <c r="C22" s="344"/>
      <c r="D22" s="345"/>
      <c r="E22" s="10">
        <v>4</v>
      </c>
      <c r="F22" s="342"/>
      <c r="G22" s="193" t="s">
        <v>468</v>
      </c>
      <c r="H22" s="193" t="s">
        <v>469</v>
      </c>
      <c r="I22" s="342"/>
      <c r="J22" s="11" t="s">
        <v>150</v>
      </c>
      <c r="K22" s="11" t="s">
        <v>150</v>
      </c>
      <c r="L22" s="11" t="s">
        <v>150</v>
      </c>
      <c r="M22" s="11" t="s">
        <v>150</v>
      </c>
      <c r="N22" s="11">
        <v>45945</v>
      </c>
      <c r="O22" s="10" t="s">
        <v>15</v>
      </c>
      <c r="P22" s="10" t="s">
        <v>152</v>
      </c>
      <c r="Q22" s="10" t="s">
        <v>333</v>
      </c>
      <c r="R22" s="41"/>
      <c r="S22" s="41" t="s">
        <v>150</v>
      </c>
      <c r="T22" s="41"/>
      <c r="U22" s="10" t="s">
        <v>242</v>
      </c>
      <c r="V22" s="11">
        <v>46045</v>
      </c>
      <c r="W22" s="10" t="s">
        <v>349</v>
      </c>
      <c r="X22" s="10" t="s">
        <v>152</v>
      </c>
      <c r="Y22" s="10" t="s">
        <v>242</v>
      </c>
      <c r="Z22" s="41"/>
      <c r="AA22" s="41"/>
      <c r="AB22" s="41"/>
      <c r="AC22" s="241"/>
      <c r="AD22" s="41"/>
      <c r="AE22" s="241"/>
      <c r="AF22" s="241"/>
      <c r="AG22" s="241"/>
    </row>
    <row r="23" spans="1:33" ht="101.25" hidden="1" customHeight="1" thickTop="1" thickBot="1" x14ac:dyDescent="0.3">
      <c r="A23" s="304"/>
      <c r="B23" s="57">
        <v>15</v>
      </c>
      <c r="C23" s="9" t="s">
        <v>470</v>
      </c>
      <c r="D23" s="10" t="s">
        <v>471</v>
      </c>
      <c r="E23" s="10">
        <v>1</v>
      </c>
      <c r="F23" s="10" t="s">
        <v>28</v>
      </c>
      <c r="G23" s="193">
        <v>45992</v>
      </c>
      <c r="H23" s="193">
        <v>46053</v>
      </c>
      <c r="I23" s="10" t="s">
        <v>130</v>
      </c>
      <c r="J23" s="11" t="s">
        <v>150</v>
      </c>
      <c r="K23" s="11" t="s">
        <v>150</v>
      </c>
      <c r="L23" s="9" t="s">
        <v>472</v>
      </c>
      <c r="M23" s="11" t="s">
        <v>150</v>
      </c>
      <c r="N23" s="11">
        <v>45945</v>
      </c>
      <c r="O23" s="10" t="s">
        <v>15</v>
      </c>
      <c r="P23" s="10" t="s">
        <v>152</v>
      </c>
      <c r="Q23" s="10" t="s">
        <v>473</v>
      </c>
      <c r="R23" s="41" t="s">
        <v>346</v>
      </c>
      <c r="S23" s="40">
        <v>1</v>
      </c>
      <c r="T23" s="148" t="s">
        <v>474</v>
      </c>
      <c r="U23" s="147" t="s">
        <v>475</v>
      </c>
      <c r="V23" s="11">
        <v>46045</v>
      </c>
      <c r="W23" s="10" t="s">
        <v>349</v>
      </c>
      <c r="X23" s="10" t="s">
        <v>137</v>
      </c>
      <c r="Y23" s="10" t="s">
        <v>476</v>
      </c>
      <c r="Z23" s="41"/>
      <c r="AA23" s="40"/>
      <c r="AB23" s="148"/>
      <c r="AC23" s="147"/>
      <c r="AD23" s="41"/>
      <c r="AE23" s="241"/>
      <c r="AF23" s="241"/>
      <c r="AG23" s="241"/>
    </row>
    <row r="24" spans="1:33" s="1" customFormat="1" ht="15.75" hidden="1" thickTop="1" x14ac:dyDescent="0.25">
      <c r="C24" s="98"/>
      <c r="D24" s="63"/>
      <c r="F24" s="63"/>
      <c r="G24" s="63"/>
      <c r="H24" s="63"/>
      <c r="I24" s="63"/>
      <c r="J24" s="64"/>
      <c r="K24" s="146">
        <f>AVERAGE(K4:K23)</f>
        <v>0.69555555555555548</v>
      </c>
      <c r="L24" s="98"/>
      <c r="M24" s="98"/>
      <c r="Q24" s="63"/>
      <c r="R24" s="89"/>
      <c r="S24" s="146">
        <f>AVERAGE(S4:S23)</f>
        <v>0.9291666666666667</v>
      </c>
      <c r="T24" s="72"/>
      <c r="U24" s="72"/>
    </row>
    <row r="25" spans="1:33" s="1" customFormat="1" ht="15.75" thickTop="1" x14ac:dyDescent="0.25">
      <c r="C25" s="98"/>
      <c r="D25" s="63"/>
      <c r="F25" s="63"/>
      <c r="G25" s="63"/>
      <c r="H25" s="63"/>
      <c r="I25" s="63"/>
      <c r="J25" s="64"/>
      <c r="L25" s="98"/>
      <c r="M25" s="98"/>
      <c r="Q25" s="63"/>
      <c r="R25" s="89"/>
      <c r="S25" s="72"/>
      <c r="T25" s="72"/>
      <c r="U25" s="72"/>
    </row>
    <row r="26" spans="1:33" s="1" customFormat="1" x14ac:dyDescent="0.25">
      <c r="C26" s="98"/>
      <c r="D26" s="63"/>
      <c r="F26" s="63"/>
      <c r="G26" s="63"/>
      <c r="H26" s="63"/>
      <c r="I26" s="63"/>
      <c r="J26" s="64"/>
      <c r="L26" s="98"/>
      <c r="M26" s="98"/>
      <c r="Q26" s="63"/>
      <c r="R26" s="89"/>
      <c r="S26" s="72"/>
      <c r="T26" s="72"/>
      <c r="U26" s="72"/>
    </row>
    <row r="27" spans="1:33" s="1" customFormat="1" ht="15.75" thickTop="1" x14ac:dyDescent="0.25">
      <c r="C27" s="98"/>
      <c r="D27" s="63"/>
      <c r="F27" s="63"/>
      <c r="G27" s="63"/>
      <c r="H27" s="63"/>
      <c r="I27" s="63"/>
      <c r="J27" s="64"/>
      <c r="L27" s="98"/>
      <c r="M27" s="98"/>
      <c r="Q27" s="63"/>
      <c r="R27" s="89"/>
      <c r="S27" s="72"/>
      <c r="T27" s="72"/>
      <c r="U27" s="72"/>
    </row>
    <row r="28" spans="1:33" s="1" customFormat="1" ht="15.75" thickTop="1" x14ac:dyDescent="0.25">
      <c r="C28" s="98"/>
      <c r="D28" s="63"/>
      <c r="F28" s="63"/>
      <c r="G28" s="63"/>
      <c r="H28" s="63"/>
      <c r="I28" s="63"/>
      <c r="J28" s="64"/>
      <c r="L28" s="98"/>
      <c r="M28" s="98"/>
      <c r="Q28" s="63"/>
      <c r="R28" s="89"/>
      <c r="S28" s="72"/>
      <c r="T28" s="72"/>
      <c r="U28" s="72"/>
    </row>
    <row r="29" spans="1:33" s="1" customFormat="1" ht="15.75" thickTop="1" x14ac:dyDescent="0.25">
      <c r="C29" s="98"/>
      <c r="D29" s="63"/>
      <c r="F29" s="63"/>
      <c r="G29" s="63"/>
      <c r="H29" s="63"/>
      <c r="I29" s="63"/>
      <c r="J29" s="64"/>
      <c r="L29" s="98"/>
      <c r="M29" s="98"/>
      <c r="Q29" s="63"/>
      <c r="R29" s="89"/>
      <c r="S29" s="72"/>
      <c r="T29" s="72"/>
      <c r="U29" s="72"/>
    </row>
    <row r="30" spans="1:33" s="1" customFormat="1" ht="15.75" thickTop="1" x14ac:dyDescent="0.25">
      <c r="C30" s="98"/>
      <c r="D30" s="63"/>
      <c r="F30" s="63"/>
      <c r="G30" s="63"/>
      <c r="H30" s="63"/>
      <c r="I30" s="63"/>
      <c r="J30" s="64"/>
      <c r="L30" s="98"/>
      <c r="M30" s="98"/>
      <c r="Q30" s="63"/>
      <c r="R30" s="89"/>
      <c r="S30" s="72"/>
      <c r="T30" s="72"/>
      <c r="U30" s="72"/>
    </row>
    <row r="31" spans="1:33" s="1" customFormat="1" ht="15.75" thickTop="1" x14ac:dyDescent="0.25">
      <c r="C31" s="98"/>
      <c r="D31" s="63"/>
      <c r="F31" s="63"/>
      <c r="G31" s="63"/>
      <c r="H31" s="63"/>
      <c r="I31" s="63"/>
      <c r="J31" s="64"/>
      <c r="L31" s="98"/>
      <c r="M31" s="98"/>
      <c r="Q31" s="63"/>
      <c r="R31" s="89"/>
      <c r="S31" s="72"/>
      <c r="T31" s="72"/>
      <c r="U31" s="72"/>
    </row>
    <row r="32" spans="1:33" s="1" customFormat="1" ht="15.75" thickTop="1" x14ac:dyDescent="0.25">
      <c r="C32" s="98"/>
      <c r="D32" s="63"/>
      <c r="F32" s="63"/>
      <c r="G32" s="63"/>
      <c r="H32" s="63"/>
      <c r="I32" s="63"/>
      <c r="J32" s="64"/>
      <c r="L32" s="98"/>
      <c r="M32" s="98"/>
      <c r="Q32" s="63"/>
      <c r="R32" s="89"/>
      <c r="S32" s="72"/>
      <c r="T32" s="72"/>
      <c r="U32" s="72"/>
    </row>
    <row r="33" spans="3:21" s="1" customFormat="1" ht="15.75" thickTop="1" x14ac:dyDescent="0.25">
      <c r="C33" s="98"/>
      <c r="D33" s="63"/>
      <c r="F33" s="63"/>
      <c r="G33" s="63"/>
      <c r="H33" s="63"/>
      <c r="I33" s="63"/>
      <c r="J33" s="64"/>
      <c r="L33" s="98"/>
      <c r="M33" s="98"/>
      <c r="Q33" s="63"/>
      <c r="R33" s="89"/>
      <c r="S33" s="72"/>
      <c r="T33" s="72"/>
      <c r="U33" s="72"/>
    </row>
    <row r="34" spans="3:21" s="1" customFormat="1" ht="15.75" thickTop="1" x14ac:dyDescent="0.25">
      <c r="C34" s="98"/>
      <c r="D34" s="63"/>
      <c r="F34" s="63"/>
      <c r="G34" s="63"/>
      <c r="H34" s="63"/>
      <c r="I34" s="63"/>
      <c r="J34" s="64"/>
      <c r="L34" s="98"/>
      <c r="M34" s="98"/>
      <c r="Q34" s="63"/>
      <c r="R34" s="89"/>
      <c r="S34" s="72"/>
      <c r="T34" s="72"/>
      <c r="U34" s="72"/>
    </row>
    <row r="35" spans="3:21" s="1" customFormat="1" ht="15.75" thickTop="1" x14ac:dyDescent="0.25">
      <c r="C35" s="98"/>
      <c r="D35" s="63"/>
      <c r="F35" s="63"/>
      <c r="G35" s="63"/>
      <c r="H35" s="63"/>
      <c r="I35" s="63"/>
      <c r="J35" s="64"/>
      <c r="L35" s="98"/>
      <c r="M35" s="98"/>
      <c r="Q35" s="63"/>
      <c r="R35" s="89"/>
      <c r="S35" s="72"/>
      <c r="T35" s="72"/>
      <c r="U35" s="72"/>
    </row>
    <row r="36" spans="3:21" s="1" customFormat="1" ht="15.75" thickTop="1" x14ac:dyDescent="0.25">
      <c r="C36" s="98"/>
      <c r="D36" s="63"/>
      <c r="F36" s="63"/>
      <c r="G36" s="63"/>
      <c r="H36" s="63"/>
      <c r="I36" s="63"/>
      <c r="J36" s="64"/>
      <c r="L36" s="98"/>
      <c r="M36" s="98"/>
      <c r="Q36" s="63"/>
      <c r="R36" s="89"/>
      <c r="S36" s="72"/>
      <c r="T36" s="72"/>
      <c r="U36" s="72"/>
    </row>
    <row r="37" spans="3:21" s="1" customFormat="1" ht="15.75" thickTop="1" x14ac:dyDescent="0.25">
      <c r="C37" s="98"/>
      <c r="D37" s="63"/>
      <c r="F37" s="63"/>
      <c r="G37" s="63"/>
      <c r="H37" s="63"/>
      <c r="I37" s="63"/>
      <c r="J37" s="64"/>
      <c r="L37" s="98"/>
      <c r="M37" s="98"/>
      <c r="Q37" s="63"/>
      <c r="R37" s="89"/>
      <c r="S37" s="72"/>
      <c r="T37" s="72"/>
      <c r="U37" s="72"/>
    </row>
    <row r="38" spans="3:21" s="1" customFormat="1" ht="15.75" thickTop="1" x14ac:dyDescent="0.25">
      <c r="C38" s="98"/>
      <c r="D38" s="63"/>
      <c r="F38" s="63"/>
      <c r="G38" s="63"/>
      <c r="H38" s="63"/>
      <c r="I38" s="63"/>
      <c r="J38" s="64"/>
      <c r="L38" s="98"/>
      <c r="M38" s="98"/>
      <c r="Q38" s="63"/>
      <c r="R38" s="89"/>
      <c r="S38" s="72"/>
      <c r="T38" s="72"/>
      <c r="U38" s="72"/>
    </row>
    <row r="39" spans="3:21" s="1" customFormat="1" ht="15.75" thickTop="1" x14ac:dyDescent="0.25">
      <c r="C39" s="98"/>
      <c r="D39" s="63"/>
      <c r="F39" s="63"/>
      <c r="G39" s="63"/>
      <c r="H39" s="63"/>
      <c r="I39" s="63"/>
      <c r="J39" s="64"/>
      <c r="L39" s="98"/>
      <c r="M39" s="98"/>
      <c r="Q39" s="63"/>
      <c r="R39" s="89"/>
      <c r="S39" s="72"/>
      <c r="T39" s="72"/>
      <c r="U39" s="72"/>
    </row>
    <row r="40" spans="3:21" s="1" customFormat="1" ht="15.75" thickTop="1" x14ac:dyDescent="0.25">
      <c r="C40" s="98"/>
      <c r="D40" s="63"/>
      <c r="F40" s="63"/>
      <c r="G40" s="63"/>
      <c r="H40" s="63"/>
      <c r="I40" s="63"/>
      <c r="J40" s="64"/>
      <c r="L40" s="98"/>
      <c r="M40" s="98"/>
      <c r="Q40" s="63"/>
      <c r="R40" s="89"/>
      <c r="S40" s="72"/>
      <c r="T40" s="72"/>
      <c r="U40" s="72"/>
    </row>
    <row r="41" spans="3:21" s="1" customFormat="1" ht="15.75" thickTop="1" x14ac:dyDescent="0.25">
      <c r="C41" s="98"/>
      <c r="D41" s="63"/>
      <c r="F41" s="63"/>
      <c r="G41" s="63"/>
      <c r="H41" s="63"/>
      <c r="I41" s="63"/>
      <c r="J41" s="64"/>
      <c r="L41" s="98"/>
      <c r="M41" s="98"/>
      <c r="Q41" s="63"/>
      <c r="R41" s="89"/>
      <c r="S41" s="72"/>
      <c r="T41" s="72"/>
      <c r="U41" s="72"/>
    </row>
    <row r="42" spans="3:21" s="1" customFormat="1" ht="15.75" thickTop="1" x14ac:dyDescent="0.25">
      <c r="C42" s="98"/>
      <c r="D42" s="63"/>
      <c r="F42" s="63"/>
      <c r="G42" s="63"/>
      <c r="H42" s="63"/>
      <c r="I42" s="63"/>
      <c r="J42" s="64"/>
      <c r="L42" s="98"/>
      <c r="M42" s="98"/>
      <c r="Q42" s="63"/>
      <c r="R42" s="89"/>
      <c r="S42" s="72"/>
      <c r="T42" s="72"/>
      <c r="U42" s="72"/>
    </row>
    <row r="43" spans="3:21" s="1" customFormat="1" ht="15.75" thickTop="1" x14ac:dyDescent="0.25">
      <c r="C43" s="98"/>
      <c r="D43" s="63"/>
      <c r="F43" s="63"/>
      <c r="G43" s="63"/>
      <c r="H43" s="63"/>
      <c r="I43" s="63"/>
      <c r="J43" s="64"/>
      <c r="L43" s="98"/>
      <c r="M43" s="98"/>
      <c r="Q43" s="63"/>
      <c r="R43" s="89"/>
      <c r="S43" s="72"/>
      <c r="T43" s="72"/>
      <c r="U43" s="72"/>
    </row>
    <row r="44" spans="3:21" s="1" customFormat="1" ht="15.75" thickTop="1" x14ac:dyDescent="0.25">
      <c r="C44" s="98"/>
      <c r="D44" s="63"/>
      <c r="F44" s="63"/>
      <c r="G44" s="63"/>
      <c r="H44" s="63"/>
      <c r="I44" s="63"/>
      <c r="J44" s="64"/>
      <c r="L44" s="98"/>
      <c r="M44" s="98"/>
      <c r="Q44" s="63"/>
      <c r="R44" s="89"/>
      <c r="S44" s="72"/>
      <c r="T44" s="72"/>
      <c r="U44" s="72"/>
    </row>
    <row r="45" spans="3:21" s="1" customFormat="1" ht="15.75" thickTop="1" x14ac:dyDescent="0.25">
      <c r="C45" s="98"/>
      <c r="D45" s="63"/>
      <c r="F45" s="63"/>
      <c r="G45" s="63"/>
      <c r="H45" s="63"/>
      <c r="I45" s="63"/>
      <c r="J45" s="64"/>
      <c r="L45" s="98"/>
      <c r="M45" s="98"/>
      <c r="Q45" s="63"/>
      <c r="R45" s="89"/>
      <c r="S45" s="72"/>
      <c r="T45" s="72"/>
      <c r="U45" s="72"/>
    </row>
    <row r="46" spans="3:21" s="1" customFormat="1" ht="15.75" thickTop="1" x14ac:dyDescent="0.25">
      <c r="C46" s="98"/>
      <c r="D46" s="63"/>
      <c r="F46" s="63"/>
      <c r="G46" s="63"/>
      <c r="H46" s="63"/>
      <c r="I46" s="63"/>
      <c r="J46" s="64"/>
      <c r="L46" s="98"/>
      <c r="M46" s="98"/>
      <c r="Q46" s="63"/>
      <c r="R46" s="89"/>
      <c r="S46" s="72"/>
      <c r="T46" s="72"/>
      <c r="U46" s="72"/>
    </row>
    <row r="47" spans="3:21" s="1" customFormat="1" ht="15.75" thickTop="1" x14ac:dyDescent="0.25">
      <c r="C47" s="98"/>
      <c r="D47" s="63"/>
      <c r="F47" s="63"/>
      <c r="G47" s="63"/>
      <c r="H47" s="63"/>
      <c r="I47" s="63"/>
      <c r="J47" s="64"/>
      <c r="L47" s="98"/>
      <c r="M47" s="98"/>
      <c r="Q47" s="63"/>
      <c r="R47" s="89"/>
      <c r="S47" s="72"/>
      <c r="T47" s="72"/>
      <c r="U47" s="72"/>
    </row>
    <row r="48" spans="3:21" s="1" customFormat="1" ht="15.75" thickTop="1" x14ac:dyDescent="0.25">
      <c r="C48" s="98"/>
      <c r="D48" s="63"/>
      <c r="F48" s="63"/>
      <c r="G48" s="63"/>
      <c r="H48" s="63"/>
      <c r="I48" s="63"/>
      <c r="J48" s="64"/>
      <c r="L48" s="98"/>
      <c r="M48" s="98"/>
      <c r="Q48" s="63"/>
      <c r="R48" s="89"/>
      <c r="S48" s="72"/>
      <c r="T48" s="72"/>
      <c r="U48" s="72"/>
    </row>
    <row r="49" spans="3:21" s="1" customFormat="1" ht="15.75" thickTop="1" x14ac:dyDescent="0.25">
      <c r="C49" s="98"/>
      <c r="D49" s="63"/>
      <c r="F49" s="63"/>
      <c r="G49" s="63"/>
      <c r="H49" s="63"/>
      <c r="I49" s="63"/>
      <c r="J49" s="64"/>
      <c r="L49" s="98"/>
      <c r="M49" s="98"/>
      <c r="Q49" s="63"/>
      <c r="R49" s="89"/>
      <c r="S49" s="72"/>
      <c r="T49" s="72"/>
      <c r="U49" s="72"/>
    </row>
    <row r="50" spans="3:21" ht="15.75" thickTop="1" x14ac:dyDescent="0.25">
      <c r="K50" s="100">
        <f>+AVERAGE(K4:K23)</f>
        <v>0.69555555555555548</v>
      </c>
    </row>
  </sheetData>
  <sheetProtection algorithmName="SHA-512" hashValue="ysC+1ODJjw26WS6tAg4BuMIZbJsdPHMf+5Uv2nHHvm4fJCVKeQ45WBeEE1GXwEICYj1n5YxWiQRc1D4AcTI2xQ==" saltValue="62aumIl9TU4z78jmG4jZuQ==" spinCount="100000" sheet="1" formatCells="0" formatColumns="0" formatRows="0" autoFilter="0"/>
  <autoFilter ref="A3:Y24" xr:uid="{06D99985-CD99-4DF2-A1B8-E5FAE7FC3A71}">
    <filterColumn colId="23">
      <filters>
        <filter val="En ejecución"/>
        <filter val="Sin iniciar"/>
      </filters>
    </filterColumn>
  </autoFilter>
  <mergeCells count="28">
    <mergeCell ref="V2:Y2"/>
    <mergeCell ref="R2:U2"/>
    <mergeCell ref="C11:C12"/>
    <mergeCell ref="B9:B10"/>
    <mergeCell ref="B11:B12"/>
    <mergeCell ref="J2:M2"/>
    <mergeCell ref="N2:Q2"/>
    <mergeCell ref="A1:I1"/>
    <mergeCell ref="B2:G2"/>
    <mergeCell ref="A4:A8"/>
    <mergeCell ref="C7:C8"/>
    <mergeCell ref="D7:D8"/>
    <mergeCell ref="Z2:AC2"/>
    <mergeCell ref="AD2:AG2"/>
    <mergeCell ref="I21:I22"/>
    <mergeCell ref="A9:A10"/>
    <mergeCell ref="A11:A14"/>
    <mergeCell ref="A16:A23"/>
    <mergeCell ref="B7:B8"/>
    <mergeCell ref="D19:D20"/>
    <mergeCell ref="F19:F20"/>
    <mergeCell ref="C21:C22"/>
    <mergeCell ref="D21:D22"/>
    <mergeCell ref="F21:F22"/>
    <mergeCell ref="C19:C20"/>
    <mergeCell ref="B19:B20"/>
    <mergeCell ref="B21:B22"/>
    <mergeCell ref="C9:C10"/>
  </mergeCells>
  <hyperlinks>
    <hyperlink ref="M4" r:id="rId1" display="https://diancolombia.sharepoint.com/:f:/s/Sub-Plan-Cump/Evk6uS0kEBVOvFDQXI5BRZQBPF4ZW_4Kr2ROh4P__Ht1Cw?e=hQpb8Q" xr:uid="{0C429237-4D97-4D87-8644-2180C76358EA}"/>
    <hyperlink ref="M5" r:id="rId2" display="https://diancolombia.sharepoint.com/:f:/s/Sub-Plan-Cump/EsnEsStZUP9KuRPcSDGCz34BA6rF9L6yifcwnr0X9TBiLw?e=Y4bVGF" xr:uid="{627066EA-D8D2-49C3-83E3-16C8126408F9}"/>
    <hyperlink ref="M9" r:id="rId3" xr:uid="{58ED8074-7C95-4001-8611-6C9B3D6639B9}"/>
    <hyperlink ref="U21" r:id="rId4" xr:uid="{A1BF8EC4-78C8-4F9D-BE7E-5E70A663B2CE}"/>
    <hyperlink ref="U9" r:id="rId5" xr:uid="{0A7EEC1F-F751-4729-B465-90A383756AC0}"/>
    <hyperlink ref="U4" r:id="rId6" xr:uid="{43A95958-D0D1-418A-910B-52971E239295}"/>
    <hyperlink ref="U19" r:id="rId7" xr:uid="{6614BD89-2756-401A-A929-E34183A822E7}"/>
    <hyperlink ref="U7" r:id="rId8" xr:uid="{1F85AE7D-50B3-4F77-85EA-5A7B59511C10}"/>
    <hyperlink ref="U23" r:id="rId9" display="https://www.dian.gov.co/dian/rendicioncuentas/RendicionCuentasCiudadania/RendicionCuentas2025/Informe-de-estrategia-de-Rendicion-de-Cuentas-2025-15122025.pdf" xr:uid="{3E21A0C7-9310-4F94-82BD-A6276600B403}"/>
    <hyperlink ref="U6" r:id="rId10" xr:uid="{D4F11AAA-777C-486B-9658-8354BF001E7C}"/>
    <hyperlink ref="U11" r:id="rId11" xr:uid="{E5944915-EBC0-43F1-956D-5B3B5F5AF1BC}"/>
    <hyperlink ref="U16" r:id="rId12" xr:uid="{D0CDE81D-9FD0-4F9D-A672-BB20A92C2D54}"/>
    <hyperlink ref="U17" r:id="rId13" xr:uid="{F0237B76-763B-4EE0-9C26-127A3981789F}"/>
  </hyperlinks>
  <printOptions horizontalCentered="1"/>
  <pageMargins left="0.23622047244094491" right="0.23622047244094491" top="0.39370078740157483" bottom="0.39370078740157483" header="0.31496062992125984" footer="0.31496062992125984"/>
  <pageSetup scale="50" orientation="landscape" r:id="rId14"/>
  <headerFooter>
    <oddFooter>&amp;R_x000D_&amp;1#&amp;"Calibri"&amp;10&amp;K000000 Información Pública</oddFooter>
  </headerFooter>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70FCC61B-DCC4-4759-A389-BEA1D2DE4022}">
          <x14:formula1>
            <xm:f>Hoja1!$A$1:$A$4</xm:f>
          </x14:formula1>
          <xm:sqref>P4:P23 X6:X23 AF6:AF23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7E91-B3F1-41F3-8A46-76295A22B39D}">
  <dimension ref="A1:A4"/>
  <sheetViews>
    <sheetView workbookViewId="0">
      <selection activeCell="F32" sqref="F32"/>
    </sheetView>
  </sheetViews>
  <sheetFormatPr baseColWidth="10" defaultColWidth="11" defaultRowHeight="15.75" x14ac:dyDescent="0.25"/>
  <sheetData>
    <row r="1" spans="1:1" x14ac:dyDescent="0.25">
      <c r="A1" t="s">
        <v>152</v>
      </c>
    </row>
    <row r="2" spans="1:1" x14ac:dyDescent="0.25">
      <c r="A2" t="s">
        <v>133</v>
      </c>
    </row>
    <row r="3" spans="1:1" x14ac:dyDescent="0.25">
      <c r="A3" t="s">
        <v>137</v>
      </c>
    </row>
    <row r="4" spans="1:1" x14ac:dyDescent="0.25">
      <c r="A4"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9E2E-5BCF-4361-8057-2754270A1F7F}">
  <dimension ref="A1:B6"/>
  <sheetViews>
    <sheetView workbookViewId="0">
      <selection activeCell="H31" sqref="H31"/>
    </sheetView>
  </sheetViews>
  <sheetFormatPr baseColWidth="10" defaultColWidth="11" defaultRowHeight="15.75" x14ac:dyDescent="0.25"/>
  <cols>
    <col min="1" max="1" width="23" bestFit="1" customWidth="1"/>
  </cols>
  <sheetData>
    <row r="1" spans="1:2" ht="16.5" thickBot="1" x14ac:dyDescent="0.3">
      <c r="A1" t="s">
        <v>477</v>
      </c>
      <c r="B1" t="s">
        <v>478</v>
      </c>
    </row>
    <row r="2" spans="1:2" ht="17.25" customHeight="1" thickTop="1" thickBot="1" x14ac:dyDescent="0.3">
      <c r="A2" s="12" t="s">
        <v>108</v>
      </c>
      <c r="B2">
        <v>12</v>
      </c>
    </row>
    <row r="3" spans="1:2" ht="17.25" customHeight="1" thickTop="1" thickBot="1" x14ac:dyDescent="0.3">
      <c r="A3" s="12" t="s">
        <v>224</v>
      </c>
      <c r="B3">
        <v>3</v>
      </c>
    </row>
    <row r="4" spans="1:2" ht="17.25" customHeight="1" thickTop="1" thickBot="1" x14ac:dyDescent="0.3">
      <c r="A4" s="12" t="s">
        <v>243</v>
      </c>
      <c r="B4">
        <v>12</v>
      </c>
    </row>
    <row r="5" spans="1:2" ht="17.25" customHeight="1" thickTop="1" thickBot="1" x14ac:dyDescent="0.3">
      <c r="A5" s="12" t="s">
        <v>351</v>
      </c>
      <c r="B5">
        <v>15</v>
      </c>
    </row>
    <row r="6" spans="1:2" ht="16.5" thickTop="1" x14ac:dyDescent="0.25">
      <c r="B6">
        <f>SUM(B2:B5)</f>
        <v>42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7136-8382-4D0E-A36B-8D2389731EB7}">
  <dimension ref="A1:R15"/>
  <sheetViews>
    <sheetView zoomScale="130" zoomScaleNormal="130" workbookViewId="0">
      <selection activeCell="D10" sqref="D10"/>
    </sheetView>
  </sheetViews>
  <sheetFormatPr baseColWidth="10" defaultColWidth="11" defaultRowHeight="15.75" x14ac:dyDescent="0.25"/>
  <cols>
    <col min="1" max="1" width="57.125" customWidth="1"/>
    <col min="2" max="2" width="37" style="15" customWidth="1"/>
    <col min="3" max="6" width="8" style="15" customWidth="1"/>
    <col min="7" max="7" width="0" style="15" hidden="1" customWidth="1"/>
    <col min="8" max="8" width="8.875" style="15" hidden="1" customWidth="1"/>
    <col min="9" max="10" width="8.375" style="15" hidden="1" customWidth="1"/>
    <col min="11" max="11" width="11.375" style="15" hidden="1" customWidth="1"/>
    <col min="12" max="12" width="7" style="15" hidden="1" customWidth="1"/>
    <col min="13" max="13" width="7.125" style="15" hidden="1" customWidth="1"/>
    <col min="14" max="14" width="8.625" style="15" hidden="1" customWidth="1"/>
    <col min="15" max="18" width="8.75" style="15" hidden="1" customWidth="1"/>
    <col min="19" max="19" width="3.875" customWidth="1"/>
    <col min="20" max="20" width="14.125" customWidth="1"/>
  </cols>
  <sheetData>
    <row r="1" spans="1:18" x14ac:dyDescent="0.25">
      <c r="A1" s="353" t="s">
        <v>479</v>
      </c>
      <c r="B1" s="354" t="s">
        <v>480</v>
      </c>
      <c r="C1" s="351" t="s">
        <v>481</v>
      </c>
      <c r="D1" s="352"/>
      <c r="E1" s="352"/>
      <c r="F1" s="39"/>
      <c r="G1" s="351" t="s">
        <v>482</v>
      </c>
      <c r="H1" s="352"/>
      <c r="I1" s="352"/>
      <c r="J1" s="36"/>
      <c r="K1" s="353" t="s">
        <v>483</v>
      </c>
      <c r="L1" s="354"/>
      <c r="M1" s="354"/>
      <c r="N1" s="38"/>
      <c r="O1" s="355" t="s">
        <v>484</v>
      </c>
      <c r="P1" s="355"/>
      <c r="Q1" s="355"/>
      <c r="R1" s="356"/>
    </row>
    <row r="2" spans="1:18" ht="32.25" thickBot="1" x14ac:dyDescent="0.3">
      <c r="A2" s="357"/>
      <c r="B2" s="358"/>
      <c r="C2" s="32" t="s">
        <v>485</v>
      </c>
      <c r="D2" s="33" t="s">
        <v>486</v>
      </c>
      <c r="E2" s="33" t="s">
        <v>487</v>
      </c>
      <c r="F2" s="34" t="s">
        <v>488</v>
      </c>
      <c r="G2" s="32" t="s">
        <v>485</v>
      </c>
      <c r="H2" s="33" t="s">
        <v>486</v>
      </c>
      <c r="I2" s="33" t="s">
        <v>487</v>
      </c>
      <c r="J2" s="33" t="s">
        <v>488</v>
      </c>
      <c r="K2" s="32" t="s">
        <v>485</v>
      </c>
      <c r="L2" s="33" t="s">
        <v>486</v>
      </c>
      <c r="M2" s="33" t="s">
        <v>487</v>
      </c>
      <c r="N2" s="34" t="s">
        <v>488</v>
      </c>
      <c r="O2" s="37" t="s">
        <v>485</v>
      </c>
      <c r="P2" s="33" t="s">
        <v>486</v>
      </c>
      <c r="Q2" s="33" t="s">
        <v>487</v>
      </c>
      <c r="R2" s="35" t="s">
        <v>489</v>
      </c>
    </row>
    <row r="3" spans="1:18" ht="17.25" thickTop="1" thickBot="1" x14ac:dyDescent="0.3">
      <c r="A3" s="43" t="s">
        <v>129</v>
      </c>
      <c r="B3" s="15" t="s">
        <v>490</v>
      </c>
      <c r="C3" s="16">
        <v>8</v>
      </c>
      <c r="D3" s="15">
        <v>6</v>
      </c>
      <c r="E3" s="15">
        <v>5</v>
      </c>
      <c r="F3" s="17">
        <f>+C3+D3+E3</f>
        <v>19</v>
      </c>
      <c r="G3" s="16">
        <v>6</v>
      </c>
      <c r="H3" s="15">
        <v>1</v>
      </c>
      <c r="I3" s="15">
        <v>1</v>
      </c>
      <c r="J3" s="15">
        <f>+G3+H3+I3</f>
        <v>8</v>
      </c>
      <c r="K3" s="16">
        <v>2</v>
      </c>
      <c r="L3" s="15">
        <v>6</v>
      </c>
      <c r="M3" s="15">
        <v>4</v>
      </c>
      <c r="N3" s="17">
        <f>+K3+L3+M3</f>
        <v>12</v>
      </c>
      <c r="O3" s="15">
        <f>+G3+K3</f>
        <v>8</v>
      </c>
      <c r="P3" s="15">
        <f>+H3+L3</f>
        <v>7</v>
      </c>
      <c r="Q3" s="15">
        <f>+I3+M3</f>
        <v>5</v>
      </c>
      <c r="R3" s="17">
        <f>+O3+P3+Q3</f>
        <v>20</v>
      </c>
    </row>
    <row r="4" spans="1:18" ht="17.25" thickTop="1" thickBot="1" x14ac:dyDescent="0.3">
      <c r="A4" s="29" t="s">
        <v>157</v>
      </c>
      <c r="B4" s="15" t="s">
        <v>491</v>
      </c>
      <c r="C4" s="16">
        <v>4</v>
      </c>
      <c r="D4" s="21">
        <v>0</v>
      </c>
      <c r="E4" s="21">
        <v>0</v>
      </c>
      <c r="F4" s="17">
        <f t="shared" ref="F4:F15" si="0">+C4+D4+E4</f>
        <v>4</v>
      </c>
      <c r="G4" s="16">
        <v>2</v>
      </c>
      <c r="H4" s="21">
        <v>0</v>
      </c>
      <c r="I4" s="21">
        <v>0</v>
      </c>
      <c r="J4" s="15">
        <f t="shared" ref="J4:J15" si="1">+G4+H4+I4</f>
        <v>2</v>
      </c>
      <c r="K4" s="16">
        <v>2</v>
      </c>
      <c r="L4" s="21">
        <v>0</v>
      </c>
      <c r="M4" s="21">
        <v>0</v>
      </c>
      <c r="N4" s="17">
        <f t="shared" ref="N4:N15" si="2">+K4+L4+M4</f>
        <v>2</v>
      </c>
      <c r="O4" s="15">
        <f t="shared" ref="O4:O7" si="3">+G4+K4</f>
        <v>4</v>
      </c>
      <c r="P4" s="21">
        <v>0</v>
      </c>
      <c r="Q4" s="21">
        <v>0</v>
      </c>
      <c r="R4" s="17">
        <f t="shared" ref="R4:R15" si="4">+O4+P4+Q4</f>
        <v>4</v>
      </c>
    </row>
    <row r="5" spans="1:18" ht="17.25" thickTop="1" thickBot="1" x14ac:dyDescent="0.3">
      <c r="A5" s="29" t="s">
        <v>492</v>
      </c>
      <c r="B5" s="15" t="s">
        <v>491</v>
      </c>
      <c r="C5" s="16">
        <v>1</v>
      </c>
      <c r="D5" s="15">
        <v>1</v>
      </c>
      <c r="E5" s="15">
        <v>2</v>
      </c>
      <c r="F5" s="17">
        <f t="shared" si="0"/>
        <v>4</v>
      </c>
      <c r="G5" s="20">
        <v>0</v>
      </c>
      <c r="H5" s="21">
        <v>0</v>
      </c>
      <c r="I5" s="21">
        <v>0</v>
      </c>
      <c r="J5" s="21">
        <v>0</v>
      </c>
      <c r="K5" s="16">
        <v>1</v>
      </c>
      <c r="L5" s="15">
        <v>1</v>
      </c>
      <c r="M5" s="15">
        <v>2</v>
      </c>
      <c r="N5" s="17">
        <f t="shared" si="2"/>
        <v>4</v>
      </c>
      <c r="O5" s="15">
        <f t="shared" si="3"/>
        <v>1</v>
      </c>
      <c r="P5" s="15">
        <f t="shared" ref="P5:P12" si="5">+H5+L5</f>
        <v>1</v>
      </c>
      <c r="Q5" s="15">
        <f>+I5+M5</f>
        <v>2</v>
      </c>
      <c r="R5" s="17">
        <f t="shared" si="4"/>
        <v>4</v>
      </c>
    </row>
    <row r="6" spans="1:18" ht="17.25" thickTop="1" thickBot="1" x14ac:dyDescent="0.3">
      <c r="A6" s="29" t="s">
        <v>493</v>
      </c>
      <c r="B6" s="15" t="s">
        <v>491</v>
      </c>
      <c r="C6" s="16">
        <v>1</v>
      </c>
      <c r="D6" s="21">
        <v>0</v>
      </c>
      <c r="E6" s="21">
        <v>0</v>
      </c>
      <c r="F6" s="17">
        <f t="shared" si="0"/>
        <v>1</v>
      </c>
      <c r="G6" s="20">
        <v>0</v>
      </c>
      <c r="H6" s="21">
        <v>0</v>
      </c>
      <c r="I6" s="21">
        <v>0</v>
      </c>
      <c r="J6" s="21">
        <v>0</v>
      </c>
      <c r="K6" s="16">
        <v>1</v>
      </c>
      <c r="L6" s="21">
        <v>0</v>
      </c>
      <c r="M6" s="21">
        <v>0</v>
      </c>
      <c r="N6" s="17">
        <f t="shared" si="2"/>
        <v>1</v>
      </c>
      <c r="O6" s="15">
        <f t="shared" si="3"/>
        <v>1</v>
      </c>
      <c r="P6" s="21">
        <v>0</v>
      </c>
      <c r="Q6" s="21">
        <v>0</v>
      </c>
      <c r="R6" s="17">
        <f t="shared" si="4"/>
        <v>1</v>
      </c>
    </row>
    <row r="7" spans="1:18" ht="17.25" thickTop="1" thickBot="1" x14ac:dyDescent="0.3">
      <c r="A7" s="29" t="s">
        <v>494</v>
      </c>
      <c r="B7" s="15" t="s">
        <v>491</v>
      </c>
      <c r="C7" s="16">
        <v>1</v>
      </c>
      <c r="D7" s="21">
        <v>0</v>
      </c>
      <c r="E7" s="21">
        <v>0</v>
      </c>
      <c r="F7" s="17">
        <f t="shared" si="0"/>
        <v>1</v>
      </c>
      <c r="G7" s="16">
        <v>1</v>
      </c>
      <c r="H7" s="21">
        <v>0</v>
      </c>
      <c r="I7" s="21">
        <v>0</v>
      </c>
      <c r="J7" s="15">
        <f t="shared" si="1"/>
        <v>1</v>
      </c>
      <c r="K7" s="16"/>
      <c r="L7" s="21">
        <v>0</v>
      </c>
      <c r="M7" s="21">
        <v>0</v>
      </c>
      <c r="N7" s="17">
        <f t="shared" si="2"/>
        <v>0</v>
      </c>
      <c r="O7" s="15">
        <f t="shared" si="3"/>
        <v>1</v>
      </c>
      <c r="P7" s="21">
        <v>0</v>
      </c>
      <c r="Q7" s="21">
        <v>0</v>
      </c>
      <c r="R7" s="17">
        <f t="shared" si="4"/>
        <v>1</v>
      </c>
    </row>
    <row r="8" spans="1:18" ht="17.25" thickTop="1" thickBot="1" x14ac:dyDescent="0.3">
      <c r="A8" s="29" t="s">
        <v>59</v>
      </c>
      <c r="B8" s="15" t="s">
        <v>491</v>
      </c>
      <c r="C8" s="20">
        <v>0</v>
      </c>
      <c r="D8" s="15">
        <v>3</v>
      </c>
      <c r="E8" s="21">
        <v>0</v>
      </c>
      <c r="F8" s="17">
        <f t="shared" si="0"/>
        <v>3</v>
      </c>
      <c r="G8" s="20">
        <v>0</v>
      </c>
      <c r="H8" s="15">
        <v>1</v>
      </c>
      <c r="I8" s="21">
        <v>0</v>
      </c>
      <c r="J8" s="15">
        <f t="shared" si="1"/>
        <v>1</v>
      </c>
      <c r="K8" s="24">
        <v>0</v>
      </c>
      <c r="L8" s="15">
        <v>2</v>
      </c>
      <c r="M8" s="21">
        <v>0</v>
      </c>
      <c r="N8" s="17">
        <f t="shared" si="2"/>
        <v>2</v>
      </c>
      <c r="O8" s="21">
        <v>0</v>
      </c>
      <c r="P8" s="15">
        <f t="shared" si="5"/>
        <v>3</v>
      </c>
      <c r="Q8" s="21">
        <v>0</v>
      </c>
      <c r="R8" s="17">
        <f t="shared" si="4"/>
        <v>3</v>
      </c>
    </row>
    <row r="9" spans="1:18" ht="17.25" hidden="1" thickTop="1" thickBot="1" x14ac:dyDescent="0.3">
      <c r="A9" s="29" t="s">
        <v>495</v>
      </c>
      <c r="B9" s="15" t="s">
        <v>491</v>
      </c>
      <c r="C9" s="20">
        <v>0</v>
      </c>
      <c r="D9" s="21">
        <v>0</v>
      </c>
      <c r="E9" s="21">
        <v>0</v>
      </c>
      <c r="F9" s="17">
        <f t="shared" si="0"/>
        <v>0</v>
      </c>
      <c r="G9" s="20">
        <v>0</v>
      </c>
      <c r="H9" s="15">
        <v>1</v>
      </c>
      <c r="I9" s="21">
        <v>0</v>
      </c>
      <c r="J9" s="15">
        <f t="shared" si="1"/>
        <v>1</v>
      </c>
      <c r="K9" s="20">
        <v>0</v>
      </c>
      <c r="L9" s="21">
        <v>0</v>
      </c>
      <c r="M9" s="21">
        <v>0</v>
      </c>
      <c r="N9" s="21">
        <v>0</v>
      </c>
      <c r="O9" s="21">
        <v>0</v>
      </c>
      <c r="P9" s="21">
        <v>0</v>
      </c>
      <c r="Q9" s="21">
        <v>0</v>
      </c>
      <c r="R9" s="28">
        <v>0</v>
      </c>
    </row>
    <row r="10" spans="1:18" ht="17.25" thickTop="1" thickBot="1" x14ac:dyDescent="0.3">
      <c r="A10" s="29" t="s">
        <v>309</v>
      </c>
      <c r="B10" s="15" t="s">
        <v>491</v>
      </c>
      <c r="C10" s="20">
        <v>0</v>
      </c>
      <c r="D10" s="15">
        <v>4</v>
      </c>
      <c r="E10" s="21">
        <v>0</v>
      </c>
      <c r="F10" s="17">
        <f t="shared" si="0"/>
        <v>4</v>
      </c>
      <c r="G10" s="20">
        <v>0</v>
      </c>
      <c r="H10" s="15">
        <v>2</v>
      </c>
      <c r="I10" s="21">
        <v>0</v>
      </c>
      <c r="J10" s="15">
        <f t="shared" si="1"/>
        <v>2</v>
      </c>
      <c r="K10" s="24">
        <v>0</v>
      </c>
      <c r="L10" s="15">
        <v>3</v>
      </c>
      <c r="M10" s="21">
        <v>0</v>
      </c>
      <c r="N10" s="17">
        <f t="shared" si="2"/>
        <v>3</v>
      </c>
      <c r="O10" s="21">
        <v>0</v>
      </c>
      <c r="P10" s="15">
        <f t="shared" si="5"/>
        <v>5</v>
      </c>
      <c r="Q10" s="21">
        <v>0</v>
      </c>
      <c r="R10" s="17">
        <f t="shared" si="4"/>
        <v>5</v>
      </c>
    </row>
    <row r="11" spans="1:18" ht="17.25" thickTop="1" thickBot="1" x14ac:dyDescent="0.3">
      <c r="A11" s="29" t="s">
        <v>496</v>
      </c>
      <c r="B11" s="15" t="s">
        <v>491</v>
      </c>
      <c r="C11" s="20">
        <v>0</v>
      </c>
      <c r="D11" s="21">
        <v>0</v>
      </c>
      <c r="E11" s="15">
        <v>1</v>
      </c>
      <c r="F11" s="17">
        <f t="shared" si="0"/>
        <v>1</v>
      </c>
      <c r="G11" s="20">
        <v>0</v>
      </c>
      <c r="H11" s="21">
        <v>0</v>
      </c>
      <c r="I11" s="15">
        <v>1</v>
      </c>
      <c r="J11" s="15">
        <f t="shared" si="1"/>
        <v>1</v>
      </c>
      <c r="K11" s="20">
        <v>0</v>
      </c>
      <c r="L11" s="15">
        <v>1</v>
      </c>
      <c r="M11" s="21">
        <v>0</v>
      </c>
      <c r="N11" s="17">
        <f t="shared" si="2"/>
        <v>1</v>
      </c>
      <c r="O11" s="21">
        <v>0</v>
      </c>
      <c r="P11" s="15">
        <f t="shared" si="5"/>
        <v>1</v>
      </c>
      <c r="Q11" s="15">
        <f>+I11+M11</f>
        <v>1</v>
      </c>
      <c r="R11" s="17">
        <f t="shared" si="4"/>
        <v>2</v>
      </c>
    </row>
    <row r="12" spans="1:18" ht="33" hidden="1" thickTop="1" thickBot="1" x14ac:dyDescent="0.3">
      <c r="A12" s="42" t="s">
        <v>497</v>
      </c>
      <c r="B12" s="15" t="s">
        <v>491</v>
      </c>
      <c r="C12" s="20">
        <v>0</v>
      </c>
      <c r="D12" s="21">
        <v>0</v>
      </c>
      <c r="E12" s="21">
        <v>0</v>
      </c>
      <c r="F12" s="17">
        <f t="shared" si="0"/>
        <v>0</v>
      </c>
      <c r="G12" s="20">
        <v>0</v>
      </c>
      <c r="H12" s="21">
        <v>0</v>
      </c>
      <c r="I12" s="21">
        <v>0</v>
      </c>
      <c r="J12" s="21">
        <v>0</v>
      </c>
      <c r="K12" s="20">
        <v>0</v>
      </c>
      <c r="L12" s="15">
        <v>1</v>
      </c>
      <c r="M12" s="21">
        <v>0</v>
      </c>
      <c r="N12" s="17">
        <f t="shared" si="2"/>
        <v>1</v>
      </c>
      <c r="O12" s="21">
        <v>0</v>
      </c>
      <c r="P12" s="15">
        <f t="shared" si="5"/>
        <v>1</v>
      </c>
      <c r="Q12" s="21">
        <v>0</v>
      </c>
      <c r="R12" s="17">
        <f t="shared" si="4"/>
        <v>1</v>
      </c>
    </row>
    <row r="13" spans="1:18" ht="17.25" thickTop="1" thickBot="1" x14ac:dyDescent="0.3">
      <c r="A13" s="29" t="s">
        <v>498</v>
      </c>
      <c r="B13" s="15" t="s">
        <v>491</v>
      </c>
      <c r="C13" s="20">
        <v>0</v>
      </c>
      <c r="D13" s="21">
        <v>0</v>
      </c>
      <c r="E13" s="15">
        <v>1</v>
      </c>
      <c r="F13" s="17">
        <f t="shared" si="0"/>
        <v>1</v>
      </c>
      <c r="G13" s="20">
        <v>0</v>
      </c>
      <c r="H13" s="21">
        <v>0</v>
      </c>
      <c r="I13" s="21">
        <v>0</v>
      </c>
      <c r="J13" s="21">
        <v>0</v>
      </c>
      <c r="K13" s="20">
        <v>0</v>
      </c>
      <c r="L13" s="21">
        <v>0</v>
      </c>
      <c r="M13" s="15">
        <v>1</v>
      </c>
      <c r="N13" s="17">
        <f t="shared" si="2"/>
        <v>1</v>
      </c>
      <c r="O13" s="21">
        <v>0</v>
      </c>
      <c r="P13" s="21">
        <v>0</v>
      </c>
      <c r="Q13" s="15">
        <f>+I13+M13</f>
        <v>1</v>
      </c>
      <c r="R13" s="17">
        <f t="shared" si="4"/>
        <v>1</v>
      </c>
    </row>
    <row r="14" spans="1:18" ht="17.25" thickTop="1" thickBot="1" x14ac:dyDescent="0.3">
      <c r="A14" s="30" t="s">
        <v>499</v>
      </c>
      <c r="B14" s="15" t="s">
        <v>491</v>
      </c>
      <c r="C14" s="20">
        <v>0</v>
      </c>
      <c r="D14" s="21">
        <v>0</v>
      </c>
      <c r="E14" s="15">
        <v>1</v>
      </c>
      <c r="F14" s="17">
        <f t="shared" si="0"/>
        <v>1</v>
      </c>
      <c r="G14" s="20">
        <v>0</v>
      </c>
      <c r="H14" s="21">
        <v>0</v>
      </c>
      <c r="I14" s="15">
        <v>1</v>
      </c>
      <c r="J14" s="15">
        <f t="shared" si="1"/>
        <v>1</v>
      </c>
      <c r="K14" s="24">
        <v>0</v>
      </c>
      <c r="L14" s="25">
        <v>0</v>
      </c>
      <c r="M14" s="15">
        <v>1</v>
      </c>
      <c r="N14" s="17">
        <f t="shared" si="2"/>
        <v>1</v>
      </c>
      <c r="O14" s="21">
        <v>0</v>
      </c>
      <c r="P14" s="21">
        <v>0</v>
      </c>
      <c r="Q14" s="15">
        <f>+I14+M14</f>
        <v>2</v>
      </c>
      <c r="R14" s="17">
        <f t="shared" si="4"/>
        <v>2</v>
      </c>
    </row>
    <row r="15" spans="1:18" ht="16.5" thickTop="1" x14ac:dyDescent="0.25">
      <c r="A15" s="31" t="s">
        <v>408</v>
      </c>
      <c r="B15" s="18" t="s">
        <v>491</v>
      </c>
      <c r="C15" s="22">
        <v>0</v>
      </c>
      <c r="D15" s="23">
        <v>0</v>
      </c>
      <c r="E15" s="18">
        <v>2</v>
      </c>
      <c r="F15" s="19">
        <f t="shared" si="0"/>
        <v>2</v>
      </c>
      <c r="G15" s="22">
        <v>0</v>
      </c>
      <c r="H15" s="23">
        <v>0</v>
      </c>
      <c r="I15" s="18">
        <v>2</v>
      </c>
      <c r="J15" s="18">
        <f t="shared" si="1"/>
        <v>2</v>
      </c>
      <c r="K15" s="26">
        <v>0</v>
      </c>
      <c r="L15" s="27">
        <v>0</v>
      </c>
      <c r="M15" s="18">
        <v>2</v>
      </c>
      <c r="N15" s="19">
        <f t="shared" si="2"/>
        <v>2</v>
      </c>
      <c r="O15" s="23">
        <v>0</v>
      </c>
      <c r="P15" s="23">
        <v>0</v>
      </c>
      <c r="Q15" s="18">
        <f>+I15+M15</f>
        <v>4</v>
      </c>
      <c r="R15" s="19">
        <f t="shared" si="4"/>
        <v>4</v>
      </c>
    </row>
  </sheetData>
  <autoFilter ref="A2:R16" xr:uid="{C0FC7136-8382-4D0E-A36B-8D2389731EB7}"/>
  <mergeCells count="6">
    <mergeCell ref="G1:I1"/>
    <mergeCell ref="K1:M1"/>
    <mergeCell ref="O1:R1"/>
    <mergeCell ref="A1:A2"/>
    <mergeCell ref="B1:B2"/>
    <mergeCell ref="C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6957-5573-4CA0-A02F-548D4A176094}">
  <dimension ref="A1:J26"/>
  <sheetViews>
    <sheetView zoomScaleNormal="100" workbookViewId="0">
      <selection activeCell="C8" sqref="C8"/>
    </sheetView>
  </sheetViews>
  <sheetFormatPr baseColWidth="10" defaultColWidth="0" defaultRowHeight="15.75" zeroHeight="1" x14ac:dyDescent="0.25"/>
  <cols>
    <col min="1" max="1" width="19.875" customWidth="1"/>
    <col min="2" max="2" width="16.5" customWidth="1"/>
    <col min="3" max="3" width="149.75" customWidth="1"/>
    <col min="4" max="16384" width="11" hidden="1"/>
  </cols>
  <sheetData>
    <row r="1" spans="1:10" ht="44.25" customHeight="1" thickTop="1" x14ac:dyDescent="0.25">
      <c r="A1" s="5"/>
      <c r="B1" s="359" t="s">
        <v>106</v>
      </c>
      <c r="C1" s="359"/>
      <c r="D1" s="359"/>
      <c r="E1" s="359"/>
      <c r="F1" s="359"/>
      <c r="G1" s="359"/>
      <c r="H1" s="359"/>
      <c r="I1" s="359"/>
      <c r="J1" s="359"/>
    </row>
    <row r="2" spans="1:10" ht="33.75" customHeight="1" x14ac:dyDescent="0.25">
      <c r="A2" s="6"/>
      <c r="B2" s="359" t="s">
        <v>500</v>
      </c>
      <c r="C2" s="359"/>
    </row>
    <row r="3" spans="1:10" ht="33.75" customHeight="1" thickBot="1" x14ac:dyDescent="0.3">
      <c r="A3" s="7" t="s">
        <v>501</v>
      </c>
      <c r="B3" s="7" t="s">
        <v>2</v>
      </c>
      <c r="C3" s="7" t="s">
        <v>502</v>
      </c>
    </row>
    <row r="4" spans="1:10" ht="40.15" customHeight="1" thickTop="1" thickBot="1" x14ac:dyDescent="0.3">
      <c r="A4" s="11">
        <v>45870</v>
      </c>
      <c r="B4" s="10">
        <v>1</v>
      </c>
      <c r="C4" s="9" t="s">
        <v>503</v>
      </c>
    </row>
    <row r="5" spans="1:10" ht="40.15" customHeight="1" thickTop="1" thickBot="1" x14ac:dyDescent="0.3">
      <c r="A5" s="9"/>
      <c r="B5" s="9"/>
      <c r="C5" s="9"/>
    </row>
    <row r="6" spans="1:10" ht="40.15" customHeight="1" thickTop="1" thickBot="1" x14ac:dyDescent="0.3">
      <c r="A6" s="9"/>
      <c r="B6" s="9"/>
      <c r="C6" s="9"/>
    </row>
    <row r="7" spans="1:10" ht="40.15" customHeight="1" thickTop="1" thickBot="1" x14ac:dyDescent="0.3">
      <c r="A7" s="9"/>
      <c r="B7" s="9"/>
      <c r="C7" s="9"/>
    </row>
    <row r="8" spans="1:10" ht="40.15" customHeight="1" thickTop="1" thickBot="1" x14ac:dyDescent="0.3">
      <c r="A8" s="9"/>
      <c r="B8" s="9"/>
      <c r="C8" s="9"/>
    </row>
    <row r="9" spans="1:10" ht="40.15" customHeight="1" thickTop="1" thickBot="1" x14ac:dyDescent="0.3">
      <c r="A9" s="9"/>
      <c r="B9" s="9"/>
      <c r="C9" s="9"/>
    </row>
    <row r="10" spans="1:10" ht="16.5" hidden="1" thickTop="1" x14ac:dyDescent="0.25">
      <c r="C10" s="4"/>
    </row>
    <row r="11" spans="1:10" hidden="1" x14ac:dyDescent="0.25">
      <c r="C11" s="4"/>
    </row>
    <row r="12" spans="1:10" hidden="1" x14ac:dyDescent="0.25">
      <c r="C12" s="4"/>
    </row>
    <row r="13" spans="1:10" hidden="1" x14ac:dyDescent="0.25">
      <c r="C13" s="4"/>
    </row>
    <row r="26" ht="16.5" thickTop="1" x14ac:dyDescent="0.25"/>
  </sheetData>
  <mergeCells count="2">
    <mergeCell ref="B2:C2"/>
    <mergeCell ref="B1:J1"/>
  </mergeCells>
  <phoneticPr fontId="9" type="noConversion"/>
  <pageMargins left="0.7" right="0.7" top="0.75" bottom="0.75" header="0.3" footer="0.3"/>
  <pageSetup orientation="portrait" r:id="rId1"/>
  <headerFooter>
    <oddFooter>&amp;R_x000D_&amp;1#&amp;"Calibri"&amp;10&amp;K000000 Información Pública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BF753C7F9978541BE88E5AAB4976321" ma:contentTypeVersion="4" ma:contentTypeDescription="Crear nuevo documento." ma:contentTypeScope="" ma:versionID="fd9893127048276a78d94724cde76771">
  <xsd:schema xmlns:xsd="http://www.w3.org/2001/XMLSchema" xmlns:xs="http://www.w3.org/2001/XMLSchema" xmlns:p="http://schemas.microsoft.com/office/2006/metadata/properties" xmlns:ns2="cd09cc2a-b5dd-4b53-8bbf-4c299dd3bd70" xmlns:ns3="2febaad4-4a94-47d8-bd40-dd72d5026160" targetNamespace="http://schemas.microsoft.com/office/2006/metadata/properties" ma:root="true" ma:fieldsID="d8b93f2a6c5c077f1f9e28b8be7613e7" ns2:_="" ns3:_="">
    <xsd:import namespace="cd09cc2a-b5dd-4b53-8bbf-4c299dd3bd70"/>
    <xsd:import namespace="2febaad4-4a94-47d8-bd40-dd72d5026160"/>
    <xsd:element name="properties">
      <xsd:complexType>
        <xsd:sequence>
          <xsd:element name="documentManagement">
            <xsd:complexType>
              <xsd:all>
                <xsd:element ref="ns2:_x002a_" minOccurs="0"/>
                <xsd:element ref="ns3:SharedWithUsers" minOccurs="0"/>
                <xsd:element ref="ns2:_x0023_" minOccurs="0"/>
                <xsd:element ref="ns2:_x002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09cc2a-b5dd-4b53-8bbf-4c299dd3bd70" elementFormDefault="qualified">
    <xsd:import namespace="http://schemas.microsoft.com/office/2006/documentManagement/types"/>
    <xsd:import namespace="http://schemas.microsoft.com/office/infopath/2007/PartnerControls"/>
    <xsd:element name="_x002a_" ma:index="8" nillable="true" ma:displayName="-" ma:internalName="_x002a_">
      <xsd:simpleType>
        <xsd:restriction base="dms:Text">
          <xsd:maxLength value="255"/>
        </xsd:restriction>
      </xsd:simpleType>
    </xsd:element>
    <xsd:element name="_x0023_" ma:index="10" nillable="true" ma:displayName="#" ma:internalName="_x0023_">
      <xsd:simpleType>
        <xsd:restriction base="dms:Number"/>
      </xsd:simpleType>
    </xsd:element>
    <xsd:element name="_x002f_" ma:index="11" nillable="true" ma:displayName="/" ma:internalName="_x002f_">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2f_ xmlns="cd09cc2a-b5dd-4b53-8bbf-4c299dd3bd70" xsi:nil="true"/>
    <_x002a_ xmlns="cd09cc2a-b5dd-4b53-8bbf-4c299dd3bd70">Monitoreo al Programa de Transparencia y Ética Pública-PTEP </_x002a_>
    <_x0023_ xmlns="cd09cc2a-b5dd-4b53-8bbf-4c299dd3bd70" xsi:nil="true"/>
  </documentManagement>
</p:properties>
</file>

<file path=customXml/itemProps1.xml><?xml version="1.0" encoding="utf-8"?>
<ds:datastoreItem xmlns:ds="http://schemas.openxmlformats.org/officeDocument/2006/customXml" ds:itemID="{088AE955-7324-43A5-A7C9-5DC9CCF5CB05}">
  <ds:schemaRefs>
    <ds:schemaRef ds:uri="http://schemas.microsoft.com/sharepoint/v3/contenttype/forms"/>
  </ds:schemaRefs>
</ds:datastoreItem>
</file>

<file path=customXml/itemProps2.xml><?xml version="1.0" encoding="utf-8"?>
<ds:datastoreItem xmlns:ds="http://schemas.openxmlformats.org/officeDocument/2006/customXml" ds:itemID="{5F980D85-56AA-46E9-B84E-E9F0D26F7CE7}"/>
</file>

<file path=customXml/itemProps3.xml><?xml version="1.0" encoding="utf-8"?>
<ds:datastoreItem xmlns:ds="http://schemas.openxmlformats.org/officeDocument/2006/customXml" ds:itemID="{B9FCB5CB-54C8-43D9-A4C8-5A6F7E9C36B6}">
  <ds:schemaRefs>
    <ds:schemaRef ds:uri="http://schemas.microsoft.com/office/2006/metadata/properties"/>
    <ds:schemaRef ds:uri="http://schemas.microsoft.com/office/infopath/2007/PartnerControls"/>
    <ds:schemaRef ds:uri="69670e6f-c4e0-4c09-9c08-ba81bb3840f9"/>
    <ds:schemaRef ds:uri="c32f87b9-3e91-4ce4-bf12-7a996838c7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Componente Transversal</vt:lpstr>
      <vt:lpstr>1. Gestión del Riesgo</vt:lpstr>
      <vt:lpstr>2. Redes y Articulacion</vt:lpstr>
      <vt:lpstr>3. Modelo Estado Abierto</vt:lpstr>
      <vt:lpstr>4. Iniciativas adicionales </vt:lpstr>
      <vt:lpstr>Hoja1</vt:lpstr>
      <vt:lpstr># Comp</vt:lpstr>
      <vt:lpstr>Distribución</vt:lpstr>
      <vt:lpstr>Control de Cambios </vt:lpstr>
      <vt:lpstr>Control respuestas</vt:lpstr>
      <vt:lpstr>Consolidado</vt:lpstr>
      <vt:lpstr>Hoja4</vt:lpstr>
      <vt:lpstr>'1. Gestión del Riesgo'!Área_de_impresión</vt:lpstr>
      <vt:lpstr>'2. Redes y Articulacion'!Área_de_impresión</vt:lpstr>
      <vt:lpstr>'3. Modelo Estado Abierto'!Área_de_impresión</vt:lpstr>
      <vt:lpstr>'4. Iniciativas adicionales '!Área_de_impresión</vt:lpstr>
      <vt:lpstr>Consolidado!Área_de_impresión</vt:lpstr>
      <vt:lpstr>customMessage</vt:lpstr>
      <vt:lpstr>'1. Gestión del Riesgo'!Títulos_a_imprimir</vt:lpstr>
      <vt:lpstr>'3. Modelo Estado Abierto'!Títulos_a_imprimir</vt:lpstr>
      <vt:lpstr>'4. Iniciativas adicionales '!Títulos_a_imprimir</vt:lpstr>
      <vt:lpstr>Consolidado!Títulos_a_imprimir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Constanza Cristina Diaz Romero</cp:lastModifiedBy>
  <cp:revision/>
  <dcterms:created xsi:type="dcterms:W3CDTF">2022-01-12T21:48:29Z</dcterms:created>
  <dcterms:modified xsi:type="dcterms:W3CDTF">2026-07-08T19:01:48Z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0x0101007BF753C7F9978541BE88E5AAB4976321</vt:lpwstr>
  </property>
  <property fmtid="{D5CDD505-2E9C-101B-9397-08002B2CF9AE}" pid="3" name="MediaServiceImageTags">
    <vt:lpwstr/>
  </property>
  <property fmtid="{D5CDD505-2E9C-101B-9397-08002B2CF9AE}" pid="4" name="MSIP_Label_9238af61-cfb1-43e3-a724-fe68a71eee05_Enabled">
    <vt:lpwstr>true</vt:lpwstr>
  </property>
  <property fmtid="{D5CDD505-2E9C-101B-9397-08002B2CF9AE}" pid="5" name="MSIP_Label_9238af61-cfb1-43e3-a724-fe68a71eee05_SetDate">
    <vt:lpwstr>2025-06-13T16:54:33Z</vt:lpwstr>
  </property>
  <property fmtid="{D5CDD505-2E9C-101B-9397-08002B2CF9AE}" pid="6" name="MSIP_Label_9238af61-cfb1-43e3-a724-fe68a71eee05_Method">
    <vt:lpwstr>Privileged</vt:lpwstr>
  </property>
  <property fmtid="{D5CDD505-2E9C-101B-9397-08002B2CF9AE}" pid="7" name="MSIP_Label_9238af61-cfb1-43e3-a724-fe68a71eee05_Name">
    <vt:lpwstr>Pública</vt:lpwstr>
  </property>
  <property fmtid="{D5CDD505-2E9C-101B-9397-08002B2CF9AE}" pid="8" name="MSIP_Label_9238af61-cfb1-43e3-a724-fe68a71eee05_SiteId">
    <vt:lpwstr>fab26e5a-737a-4438-8ccd-8e465ecf21d8</vt:lpwstr>
  </property>
  <property fmtid="{D5CDD505-2E9C-101B-9397-08002B2CF9AE}" pid="9" name="MSIP_Label_9238af61-cfb1-43e3-a724-fe68a71eee05_ActionId">
    <vt:lpwstr>2c21ee60-1322-478c-ae8d-b45ebbd36771</vt:lpwstr>
  </property>
  <property fmtid="{D5CDD505-2E9C-101B-9397-08002B2CF9AE}" pid="10" name="MSIP_Label_9238af61-cfb1-43e3-a724-fe68a71eee05_ContentBits">
    <vt:lpwstr>2</vt:lpwstr>
  </property>
</Properties>
</file>